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mineer\Dropbox\PC\Downloads\"/>
    </mc:Choice>
  </mc:AlternateContent>
  <xr:revisionPtr revIDLastSave="0" documentId="13_ncr:1_{E5AB1D78-CCFC-413D-A89B-5A47CBA95CD7}" xr6:coauthVersionLast="47" xr6:coauthVersionMax="47" xr10:uidLastSave="{00000000-0000-0000-0000-000000000000}"/>
  <bookViews>
    <workbookView xWindow="28680" yWindow="-45" windowWidth="29040" windowHeight="15720" activeTab="2" xr2:uid="{EFF97515-E0AD-4E55-91F7-98192FA2C792}"/>
  </bookViews>
  <sheets>
    <sheet name="MASTER Award List" sheetId="1" r:id="rId1"/>
    <sheet name=" List of Partners" sheetId="2" r:id="rId2"/>
    <sheet name="Program Outcome Data" sheetId="5" r:id="rId3"/>
  </sheets>
  <definedNames>
    <definedName name="_xlnm._FilterDatabase" localSheetId="1" hidden="1">' List of Partners'!$A$1:$B$42</definedName>
    <definedName name="_xlnm._FilterDatabase" localSheetId="0" hidden="1">'MASTER Award List'!$A$1:$G$86</definedName>
    <definedName name="_xlnm._FilterDatabase" localSheetId="2" hidden="1">'Program Outcome Data'!$A$2:$D$47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" i="1" l="1"/>
  <c r="H88" i="1" l="1"/>
  <c r="G65" i="1"/>
  <c r="G82" i="1"/>
  <c r="G75" i="1"/>
  <c r="G58" i="1"/>
  <c r="G2" i="1"/>
  <c r="G19" i="1"/>
  <c r="G45" i="1"/>
  <c r="G9" i="1"/>
  <c r="G27" i="1"/>
  <c r="G76" i="1"/>
  <c r="G24" i="1"/>
  <c r="G35" i="1"/>
  <c r="G5" i="1"/>
  <c r="G49" i="1"/>
  <c r="G4" i="1"/>
  <c r="G55" i="1"/>
  <c r="G8" i="1"/>
  <c r="G37" i="1"/>
  <c r="G47" i="1"/>
  <c r="G34" i="1"/>
  <c r="G52" i="1"/>
  <c r="G86" i="1"/>
  <c r="G54" i="1"/>
  <c r="G48" i="1"/>
  <c r="G78" i="1"/>
  <c r="G7" i="1"/>
  <c r="G43" i="1"/>
  <c r="G3" i="1"/>
  <c r="G59" i="1"/>
  <c r="G69" i="1"/>
  <c r="G57" i="1"/>
  <c r="G38" i="1"/>
  <c r="G68" i="1"/>
  <c r="G17" i="1"/>
  <c r="G77" i="1"/>
  <c r="G14" i="1"/>
  <c r="G30" i="1"/>
  <c r="G39" i="1"/>
  <c r="G53" i="1"/>
  <c r="G6" i="1"/>
  <c r="G29" i="1"/>
  <c r="G11" i="1"/>
  <c r="G67" i="1"/>
  <c r="G32" i="1"/>
  <c r="G28" i="1"/>
  <c r="G70" i="1"/>
  <c r="G51" i="1"/>
  <c r="G79" i="1"/>
  <c r="G33" i="1"/>
  <c r="G36" i="1"/>
  <c r="G26" i="1"/>
  <c r="G25" i="1"/>
  <c r="G40" i="1"/>
  <c r="G50" i="1"/>
  <c r="G31" i="1"/>
  <c r="G83" i="1"/>
  <c r="G66" i="1"/>
  <c r="G64" i="1"/>
  <c r="G46" i="1"/>
  <c r="G18" i="1"/>
  <c r="G13" i="1"/>
  <c r="G12" i="1"/>
  <c r="G44" i="1"/>
  <c r="G84" i="1"/>
  <c r="G15" i="1"/>
  <c r="G16" i="1"/>
  <c r="G80" i="1"/>
  <c r="G60" i="1"/>
  <c r="G56" i="1"/>
  <c r="G61" i="1"/>
  <c r="G62" i="1"/>
  <c r="G63" i="1"/>
  <c r="G10" i="1"/>
  <c r="G20" i="1"/>
  <c r="G21" i="1"/>
  <c r="G22" i="1"/>
  <c r="G74" i="1"/>
  <c r="G73" i="1"/>
  <c r="G42" i="1"/>
  <c r="G41" i="1"/>
  <c r="G71" i="1"/>
  <c r="G72" i="1"/>
  <c r="G85" i="1"/>
  <c r="G81" i="1"/>
  <c r="G88" i="1" l="1"/>
</calcChain>
</file>

<file path=xl/sharedStrings.xml><?xml version="1.0" encoding="utf-8"?>
<sst xmlns="http://schemas.openxmlformats.org/spreadsheetml/2006/main" count="705" uniqueCount="165">
  <si>
    <t>Institution</t>
  </si>
  <si>
    <t>Institution Location</t>
  </si>
  <si>
    <t>Healthcare Program</t>
  </si>
  <si>
    <t>Healthcare Partner(s) * = less than 50 employees</t>
  </si>
  <si>
    <t>Intended Student Impact</t>
  </si>
  <si>
    <t>Healthcare Partner Contribution</t>
  </si>
  <si>
    <t>Total Award Amount (after public match)</t>
  </si>
  <si>
    <t>Bellarmine University</t>
  </si>
  <si>
    <t>Louisville, KY</t>
  </si>
  <si>
    <t>Nurse Anesthesia Program</t>
  </si>
  <si>
    <t>Anesthesia Services of Kentucky, PLCC*</t>
  </si>
  <si>
    <t>Big Sandy Community &amp; Technical College</t>
  </si>
  <si>
    <t>Prestonsburg, KY</t>
  </si>
  <si>
    <t>Associate Degree Nursing</t>
  </si>
  <si>
    <t>Pikeville Medical Center</t>
  </si>
  <si>
    <t>Appalachian Regional Healthcare</t>
  </si>
  <si>
    <t>Bluegrass Community &amp; Technical College</t>
  </si>
  <si>
    <t>Lexington, KY</t>
  </si>
  <si>
    <t>Paramedicine</t>
  </si>
  <si>
    <t>Boyle Co. EMS*</t>
  </si>
  <si>
    <t>Bridge Valley Community &amp; Technical College</t>
  </si>
  <si>
    <t>Morehead, KY</t>
  </si>
  <si>
    <t>Rowan Co. EMS*</t>
  </si>
  <si>
    <t>Campbellsville University</t>
  </si>
  <si>
    <t>Campbellsville, KY</t>
  </si>
  <si>
    <t>Taylor Regional Health</t>
  </si>
  <si>
    <t>AAS in Radiography</t>
  </si>
  <si>
    <t>Central Kentucky Paramedic Education Consortium</t>
  </si>
  <si>
    <t>Jessamine Co. EMS*</t>
  </si>
  <si>
    <t>Munfordville, KY</t>
  </si>
  <si>
    <t>EMT</t>
  </si>
  <si>
    <t>Hazard Community &amp; Technical College</t>
  </si>
  <si>
    <t>Hazard, KY</t>
  </si>
  <si>
    <t>Licensed Practical Nursing</t>
  </si>
  <si>
    <t xml:space="preserve">Nuclear Medicine Technology </t>
  </si>
  <si>
    <t>Hopkinsville-Christian Co. EMS Paramedic Program</t>
  </si>
  <si>
    <t>Hopkinsville, KY</t>
  </si>
  <si>
    <t>Murray-Calloway Co. EMS*</t>
  </si>
  <si>
    <t>Somerset-Pulaski Co. EMS*</t>
  </si>
  <si>
    <t>Campbellsville Taylor Co. EMS*</t>
  </si>
  <si>
    <t>LifeGuard Emergency Medical Services</t>
  </si>
  <si>
    <t>Madison Co. EMS</t>
  </si>
  <si>
    <t>Com-Care Inc.</t>
  </si>
  <si>
    <t>Lindsey Wilson College</t>
  </si>
  <si>
    <t>Columbia, KY</t>
  </si>
  <si>
    <t>Bachelor of Science in Nursing</t>
  </si>
  <si>
    <t>TJ Samson Regional Health</t>
  </si>
  <si>
    <t>Maysville Community &amp; Technical College</t>
  </si>
  <si>
    <t>Maysville, KY</t>
  </si>
  <si>
    <t>AAS in Respiratory Therapy</t>
  </si>
  <si>
    <t xml:space="preserve">UK St. Claire </t>
  </si>
  <si>
    <t>Physical Therapy Assistant (AAS)</t>
  </si>
  <si>
    <t>Midway University</t>
  </si>
  <si>
    <t>Midway, KY</t>
  </si>
  <si>
    <t>CHI St. Jospeh Health</t>
  </si>
  <si>
    <t>Morehead State University</t>
  </si>
  <si>
    <t>UK St. Claire</t>
  </si>
  <si>
    <t>Northern Kentucky University</t>
  </si>
  <si>
    <t>Highland Heights, KY</t>
  </si>
  <si>
    <t>St. Elizabeth Healthcare</t>
  </si>
  <si>
    <t>BS in Radiologic Science</t>
  </si>
  <si>
    <t>OrthoCincy Orthopedics  and Sports Medicine</t>
  </si>
  <si>
    <t>BS in Respiratory Care</t>
  </si>
  <si>
    <t>Master of Social Work</t>
  </si>
  <si>
    <t>Children's Home of Northern Kentucky</t>
  </si>
  <si>
    <t>Owensboro Community &amp; Technical College</t>
  </si>
  <si>
    <t>Owensboro, KY</t>
  </si>
  <si>
    <t>Owensboro Health</t>
  </si>
  <si>
    <t>Southcentral Kentucky Community &amp; Technical College</t>
  </si>
  <si>
    <t>Bowling Green, KY</t>
  </si>
  <si>
    <t>Med Center Health</t>
  </si>
  <si>
    <t xml:space="preserve">TJ Samson Regional Health </t>
  </si>
  <si>
    <t>Southeast Community &amp;Technical College</t>
  </si>
  <si>
    <t>Cumberland, KY</t>
  </si>
  <si>
    <t xml:space="preserve">University of Kentucky </t>
  </si>
  <si>
    <t>UK HealthCare</t>
  </si>
  <si>
    <t>University of Louisville</t>
  </si>
  <si>
    <t>UofL Health &amp; Owensboro Health</t>
  </si>
  <si>
    <t>University of Pikeville</t>
  </si>
  <si>
    <t>Pikeville, KY</t>
  </si>
  <si>
    <t>Western Kentucky University</t>
  </si>
  <si>
    <t>Baptist Health Hardin, Med Center Health, Owensboro Health, &amp; TJ Samson Regional Health</t>
  </si>
  <si>
    <t>Bachelor of Social Work</t>
  </si>
  <si>
    <t xml:space="preserve">LifeSkills, Inc. </t>
  </si>
  <si>
    <t>Baptist Health Hardin, Graves Gilbert Clinic, LifeSkills Inc., &amp; TJ Samson Regional Health</t>
  </si>
  <si>
    <t>OrthoCincy Orthopedics and Sports Medicine</t>
  </si>
  <si>
    <t>Graves Gilbert Clinic</t>
  </si>
  <si>
    <t>UofL Health</t>
  </si>
  <si>
    <t>Monroe Co. Medical Center</t>
  </si>
  <si>
    <t>Taylor Regional Hospital</t>
  </si>
  <si>
    <t>Baptist Health Paducah</t>
  </si>
  <si>
    <t>Baptist Health Louisville</t>
  </si>
  <si>
    <t>University of Kentucky Healthcare</t>
  </si>
  <si>
    <t>Bluegrass Care Navigators</t>
  </si>
  <si>
    <t>Holly Hill Child &amp; Family Solutions</t>
  </si>
  <si>
    <t>Nelson Co. EMS</t>
  </si>
  <si>
    <t>Bon Secours Mercy Health</t>
  </si>
  <si>
    <t>Jackson Purchase Medical Center</t>
  </si>
  <si>
    <t>Murray State University</t>
  </si>
  <si>
    <t>Ashland Community and Technical College</t>
  </si>
  <si>
    <t>Imaging Sciences/Radiography (BSIS)</t>
  </si>
  <si>
    <t>Kentucky Christian University</t>
  </si>
  <si>
    <t>Franklin-Simpson Co. EMS*</t>
  </si>
  <si>
    <t>Jackson Co. Ambulance Service*</t>
  </si>
  <si>
    <t>Wayne Co. EMS*</t>
  </si>
  <si>
    <t>Master of Science in Respiratory Therapy</t>
  </si>
  <si>
    <t>University of Kentucky</t>
  </si>
  <si>
    <t>Murray, KY</t>
  </si>
  <si>
    <t>Ashland, KY</t>
  </si>
  <si>
    <t>Grayson, KY</t>
  </si>
  <si>
    <t>Institution Type</t>
  </si>
  <si>
    <t>4-year public</t>
  </si>
  <si>
    <t>AIKCU</t>
  </si>
  <si>
    <t>KCTCS</t>
  </si>
  <si>
    <t>Independent EMS</t>
  </si>
  <si>
    <t>OOS CC/EMS</t>
  </si>
  <si>
    <t>Waco Volunteer Fire Department</t>
  </si>
  <si>
    <t>Campbellsville-Taylor County EMS</t>
  </si>
  <si>
    <t>CHI St. Joseph Health</t>
  </si>
  <si>
    <t>KBEMS TEI-219</t>
  </si>
  <si>
    <t>DPT Doctor of Physical Therapy</t>
  </si>
  <si>
    <t>Dental Assistant/EDDA Training</t>
  </si>
  <si>
    <t>MS in Clinical Mental Health Counseling</t>
  </si>
  <si>
    <t>Wilmore, KY</t>
  </si>
  <si>
    <t>Asbury University</t>
  </si>
  <si>
    <t>Walton Fire Protection District TEI-219</t>
  </si>
  <si>
    <t>Walton, KY</t>
  </si>
  <si>
    <t>Totals</t>
  </si>
  <si>
    <t>Degrees/Credentials</t>
  </si>
  <si>
    <t>CIP Code</t>
  </si>
  <si>
    <t>N/A</t>
  </si>
  <si>
    <t>Pair O Medics Emergency Medical Training LLC</t>
  </si>
  <si>
    <t>Master of Physician Assistant Studies</t>
  </si>
  <si>
    <t>Enrollment &amp; Retention</t>
  </si>
  <si>
    <t>AY 23-24</t>
  </si>
  <si>
    <t>AY 24-25</t>
  </si>
  <si>
    <t>First-Year Retention Rate</t>
  </si>
  <si>
    <t>Not available</t>
  </si>
  <si>
    <t>UK King's Daughters Medical Center</t>
  </si>
  <si>
    <t>KORT Physical Therapy</t>
  </si>
  <si>
    <t>Jessamine County EMS</t>
  </si>
  <si>
    <t>Healthcare Partner</t>
  </si>
  <si>
    <t>Anesthesia Services of Kentucky, PLCC</t>
  </si>
  <si>
    <t>Barren-Metcalfe EMS</t>
  </si>
  <si>
    <t>Jackson Co. Ambulance Service</t>
  </si>
  <si>
    <t>Madison County EMS</t>
  </si>
  <si>
    <t>Rowan County EMS</t>
  </si>
  <si>
    <t>Somerset-Pulaski County EMS</t>
  </si>
  <si>
    <t>Wayne County EMS</t>
  </si>
  <si>
    <t>Monroe County Medical Center</t>
  </si>
  <si>
    <t>Murray-Calloway County EMS</t>
  </si>
  <si>
    <t>Nelson County EMS</t>
  </si>
  <si>
    <t>KBEMS TEI-219*</t>
  </si>
  <si>
    <t>Waco Volunteer Fire Department*</t>
  </si>
  <si>
    <t>Baptist Health - Hardin</t>
  </si>
  <si>
    <t>Baptist Health - Louisville</t>
  </si>
  <si>
    <t>Baptist Health – Paducah</t>
  </si>
  <si>
    <t>Boyle County EMS</t>
  </si>
  <si>
    <t>Franklin-Simpson County EMS</t>
  </si>
  <si>
    <t>LifeSkills, Inc.</t>
  </si>
  <si>
    <t>HWIF Contribution Total</t>
  </si>
  <si>
    <t>Student/Employee Impact</t>
  </si>
  <si>
    <t>not available</t>
  </si>
  <si>
    <t>Employment Outcomes                                               (KYSTATS - Postsecondary Feedback Report)</t>
  </si>
  <si>
    <t>Definition: Five-year employment outcomes based on the percentage of graduates employed in Kentucky.                                                                                          Data pulled from - https://kystats.ky.gov/Latest/PSFR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</si>
</sst>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name val="Calibri"/>
      <family val="2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4"/>
      <color rgb="FF001D35"/>
      <name val="Arial"/>
      <family val="2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6" fontId="4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5" fillId="0" borderId="0" xfId="0" applyFont="1"/>
    <xf numFmtId="0" fontId="0" fillId="0" borderId="0" xfId="0" applyFill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wrapText="1"/>
    </xf>
    <xf numFmtId="6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5" fillId="0" borderId="0" xfId="0" applyFont="1" applyFill="1"/>
    <xf numFmtId="0" fontId="10" fillId="0" borderId="0" xfId="0" applyFont="1" applyFill="1"/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6" fontId="10" fillId="0" borderId="0" xfId="0" applyNumberFormat="1" applyFont="1" applyFill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center" wrapText="1"/>
    </xf>
    <xf numFmtId="6" fontId="13" fillId="2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wrapText="1"/>
    </xf>
    <xf numFmtId="3" fontId="10" fillId="0" borderId="0" xfId="0" applyNumberFormat="1" applyFont="1" applyFill="1" applyBorder="1"/>
    <xf numFmtId="0" fontId="14" fillId="0" borderId="0" xfId="0" applyFont="1" applyFill="1"/>
    <xf numFmtId="0" fontId="13" fillId="0" borderId="0" xfId="0" applyFont="1" applyAlignment="1">
      <alignment horizontal="right"/>
    </xf>
    <xf numFmtId="6" fontId="13" fillId="0" borderId="0" xfId="0" applyNumberFormat="1" applyFont="1" applyAlignment="1">
      <alignment horizontal="right"/>
    </xf>
    <xf numFmtId="0" fontId="0" fillId="0" borderId="0" xfId="0" applyFont="1"/>
    <xf numFmtId="0" fontId="8" fillId="0" borderId="0" xfId="0" applyFont="1" applyBorder="1"/>
    <xf numFmtId="0" fontId="15" fillId="0" borderId="0" xfId="0" applyFont="1" applyBorder="1" applyAlignment="1">
      <alignment vertical="center" wrapText="1"/>
    </xf>
    <xf numFmtId="6" fontId="15" fillId="0" borderId="0" xfId="0" applyNumberFormat="1" applyFont="1" applyBorder="1" applyAlignment="1">
      <alignment vertical="center" wrapText="1"/>
    </xf>
    <xf numFmtId="0" fontId="0" fillId="0" borderId="0" xfId="0" applyFont="1" applyBorder="1"/>
    <xf numFmtId="0" fontId="12" fillId="4" borderId="0" xfId="0" applyFont="1" applyFill="1" applyBorder="1"/>
    <xf numFmtId="0" fontId="16" fillId="4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9" fillId="5" borderId="0" xfId="0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18" fillId="0" borderId="0" xfId="0" applyFont="1" applyFill="1" applyBorder="1"/>
    <xf numFmtId="0" fontId="11" fillId="0" borderId="0" xfId="0" applyFont="1" applyFill="1" applyBorder="1"/>
    <xf numFmtId="0" fontId="7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0" fillId="6" borderId="0" xfId="0" applyFill="1" applyAlignment="1">
      <alignment horizontal="center"/>
    </xf>
    <xf numFmtId="0" fontId="0" fillId="6" borderId="0" xfId="0" applyFill="1"/>
    <xf numFmtId="9" fontId="5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0" fillId="5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BDD0-9C66-416E-8C02-A43A3228AB65}">
  <dimension ref="A1:K89"/>
  <sheetViews>
    <sheetView zoomScale="70" zoomScaleNormal="70" workbookViewId="0">
      <selection activeCell="E38" sqref="E38"/>
    </sheetView>
  </sheetViews>
  <sheetFormatPr defaultRowHeight="21" x14ac:dyDescent="0.4"/>
  <cols>
    <col min="1" max="1" width="45.88671875" style="12" customWidth="1"/>
    <col min="2" max="2" width="38.21875" style="12" customWidth="1"/>
    <col min="3" max="3" width="35.44140625" style="12" customWidth="1"/>
    <col min="4" max="4" width="49.77734375" style="12" customWidth="1"/>
    <col min="5" max="5" width="59.33203125" style="12" customWidth="1"/>
    <col min="6" max="8" width="35.44140625" style="12" customWidth="1"/>
    <col min="9" max="9" width="35.44140625" style="12" hidden="1" customWidth="1"/>
  </cols>
  <sheetData>
    <row r="1" spans="1:11" ht="42" x14ac:dyDescent="0.4">
      <c r="A1" s="28" t="s">
        <v>0</v>
      </c>
      <c r="B1" s="28" t="s">
        <v>110</v>
      </c>
      <c r="C1" s="28" t="s">
        <v>1</v>
      </c>
      <c r="D1" s="28" t="s">
        <v>2</v>
      </c>
      <c r="E1" s="29" t="s">
        <v>3</v>
      </c>
      <c r="F1" s="30" t="s">
        <v>5</v>
      </c>
      <c r="G1" s="31" t="s">
        <v>6</v>
      </c>
      <c r="H1" s="2" t="s">
        <v>4</v>
      </c>
      <c r="I1" s="2" t="s">
        <v>129</v>
      </c>
      <c r="J1" s="1"/>
      <c r="K1" s="1"/>
    </row>
    <row r="2" spans="1:11" s="13" customFormat="1" x14ac:dyDescent="0.4">
      <c r="A2" s="22" t="s">
        <v>124</v>
      </c>
      <c r="B2" s="17" t="s">
        <v>112</v>
      </c>
      <c r="C2" s="22" t="s">
        <v>123</v>
      </c>
      <c r="D2" s="17" t="s">
        <v>45</v>
      </c>
      <c r="E2" s="22" t="s">
        <v>118</v>
      </c>
      <c r="F2" s="27">
        <v>200000</v>
      </c>
      <c r="G2" s="27">
        <f>SUM(F2*2)</f>
        <v>400000</v>
      </c>
      <c r="H2" s="6">
        <v>16</v>
      </c>
      <c r="I2" s="23">
        <v>51.380099999999999</v>
      </c>
    </row>
    <row r="3" spans="1:11" s="13" customFormat="1" ht="42" x14ac:dyDescent="0.4">
      <c r="A3" s="17" t="s">
        <v>99</v>
      </c>
      <c r="B3" s="17" t="s">
        <v>113</v>
      </c>
      <c r="C3" s="22" t="s">
        <v>108</v>
      </c>
      <c r="D3" s="17" t="s">
        <v>26</v>
      </c>
      <c r="E3" s="17" t="s">
        <v>138</v>
      </c>
      <c r="F3" s="18">
        <v>36000</v>
      </c>
      <c r="G3" s="27">
        <f t="shared" ref="G3:G8" si="0">SUM(2*F3)</f>
        <v>72000</v>
      </c>
      <c r="H3" s="9">
        <v>12</v>
      </c>
      <c r="I3" s="23">
        <v>51.091099999999997</v>
      </c>
    </row>
    <row r="4" spans="1:11" s="13" customFormat="1" ht="42" x14ac:dyDescent="0.4">
      <c r="A4" s="17" t="s">
        <v>99</v>
      </c>
      <c r="B4" s="17" t="s">
        <v>113</v>
      </c>
      <c r="C4" s="22" t="s">
        <v>108</v>
      </c>
      <c r="D4" s="17" t="s">
        <v>13</v>
      </c>
      <c r="E4" s="17" t="s">
        <v>138</v>
      </c>
      <c r="F4" s="18">
        <v>72000</v>
      </c>
      <c r="G4" s="27">
        <f t="shared" si="0"/>
        <v>144000</v>
      </c>
      <c r="H4" s="9">
        <v>24</v>
      </c>
      <c r="I4" s="23">
        <v>51.380099999999999</v>
      </c>
    </row>
    <row r="5" spans="1:11" s="13" customFormat="1" x14ac:dyDescent="0.4">
      <c r="A5" s="17" t="s">
        <v>7</v>
      </c>
      <c r="B5" s="17" t="s">
        <v>112</v>
      </c>
      <c r="C5" s="17" t="s">
        <v>8</v>
      </c>
      <c r="D5" s="17" t="s">
        <v>9</v>
      </c>
      <c r="E5" s="17" t="s">
        <v>10</v>
      </c>
      <c r="F5" s="27">
        <v>500000</v>
      </c>
      <c r="G5" s="27">
        <f t="shared" si="0"/>
        <v>1000000</v>
      </c>
      <c r="H5" s="4">
        <v>9</v>
      </c>
      <c r="I5" s="23">
        <v>51.380400000000002</v>
      </c>
    </row>
    <row r="6" spans="1:11" s="13" customFormat="1" x14ac:dyDescent="0.4">
      <c r="A6" s="17" t="s">
        <v>7</v>
      </c>
      <c r="B6" s="17" t="s">
        <v>112</v>
      </c>
      <c r="C6" s="22" t="s">
        <v>8</v>
      </c>
      <c r="D6" s="17" t="s">
        <v>9</v>
      </c>
      <c r="E6" s="17" t="s">
        <v>91</v>
      </c>
      <c r="F6" s="18">
        <v>101000</v>
      </c>
      <c r="G6" s="27">
        <f t="shared" si="0"/>
        <v>202000</v>
      </c>
      <c r="H6" s="9">
        <v>2</v>
      </c>
      <c r="I6" s="23">
        <v>51.380099999999999</v>
      </c>
    </row>
    <row r="7" spans="1:11" s="13" customFormat="1" x14ac:dyDescent="0.4">
      <c r="A7" s="17" t="s">
        <v>7</v>
      </c>
      <c r="B7" s="17" t="s">
        <v>112</v>
      </c>
      <c r="C7" s="22" t="s">
        <v>8</v>
      </c>
      <c r="D7" s="17" t="s">
        <v>45</v>
      </c>
      <c r="E7" s="17" t="s">
        <v>91</v>
      </c>
      <c r="F7" s="18">
        <v>157470</v>
      </c>
      <c r="G7" s="27">
        <f t="shared" si="0"/>
        <v>314940</v>
      </c>
      <c r="H7" s="9">
        <v>6</v>
      </c>
      <c r="I7" s="23">
        <v>51.380099999999999</v>
      </c>
    </row>
    <row r="8" spans="1:11" s="13" customFormat="1" x14ac:dyDescent="0.4">
      <c r="A8" s="17" t="s">
        <v>7</v>
      </c>
      <c r="B8" s="17" t="s">
        <v>112</v>
      </c>
      <c r="C8" s="22" t="s">
        <v>8</v>
      </c>
      <c r="D8" s="22" t="s">
        <v>105</v>
      </c>
      <c r="E8" s="17" t="s">
        <v>91</v>
      </c>
      <c r="F8" s="18">
        <v>39200</v>
      </c>
      <c r="G8" s="27">
        <f t="shared" si="0"/>
        <v>78400</v>
      </c>
      <c r="H8" s="9">
        <v>2</v>
      </c>
      <c r="I8" s="23">
        <v>51.090800000000002</v>
      </c>
    </row>
    <row r="9" spans="1:11" s="13" customFormat="1" x14ac:dyDescent="0.4">
      <c r="A9" s="22" t="s">
        <v>7</v>
      </c>
      <c r="B9" s="17" t="s">
        <v>112</v>
      </c>
      <c r="C9" s="22" t="s">
        <v>8</v>
      </c>
      <c r="D9" s="27" t="s">
        <v>120</v>
      </c>
      <c r="E9" s="22" t="s">
        <v>139</v>
      </c>
      <c r="F9" s="27">
        <v>60000</v>
      </c>
      <c r="G9" s="27">
        <f>SUM(F9*2)</f>
        <v>120000</v>
      </c>
      <c r="H9" s="6">
        <v>3</v>
      </c>
      <c r="I9" s="23">
        <v>51.230800000000002</v>
      </c>
    </row>
    <row r="10" spans="1:11" s="13" customFormat="1" ht="42" x14ac:dyDescent="0.4">
      <c r="A10" s="17" t="s">
        <v>11</v>
      </c>
      <c r="B10" s="17" t="s">
        <v>113</v>
      </c>
      <c r="C10" s="17" t="s">
        <v>12</v>
      </c>
      <c r="D10" s="17" t="s">
        <v>13</v>
      </c>
      <c r="E10" s="17" t="s">
        <v>15</v>
      </c>
      <c r="F10" s="27">
        <v>35000</v>
      </c>
      <c r="G10" s="27">
        <f t="shared" ref="G10:G18" si="1">SUM(2*F10)</f>
        <v>70000</v>
      </c>
      <c r="H10" s="4">
        <v>10</v>
      </c>
      <c r="I10" s="23">
        <v>51.380099999999999</v>
      </c>
    </row>
    <row r="11" spans="1:11" s="13" customFormat="1" ht="42" x14ac:dyDescent="0.4">
      <c r="A11" s="17" t="s">
        <v>11</v>
      </c>
      <c r="B11" s="17" t="s">
        <v>113</v>
      </c>
      <c r="C11" s="17" t="s">
        <v>12</v>
      </c>
      <c r="D11" s="17" t="s">
        <v>13</v>
      </c>
      <c r="E11" s="17" t="s">
        <v>14</v>
      </c>
      <c r="F11" s="27">
        <v>30000</v>
      </c>
      <c r="G11" s="27">
        <f t="shared" si="1"/>
        <v>60000</v>
      </c>
      <c r="H11" s="4">
        <v>5</v>
      </c>
      <c r="I11" s="23">
        <v>51.380099999999999</v>
      </c>
    </row>
    <row r="12" spans="1:11" s="13" customFormat="1" ht="42" x14ac:dyDescent="0.4">
      <c r="A12" s="17" t="s">
        <v>16</v>
      </c>
      <c r="B12" s="17" t="s">
        <v>113</v>
      </c>
      <c r="C12" s="17" t="s">
        <v>17</v>
      </c>
      <c r="D12" s="17" t="s">
        <v>18</v>
      </c>
      <c r="E12" s="17" t="s">
        <v>19</v>
      </c>
      <c r="F12" s="27">
        <v>5737</v>
      </c>
      <c r="G12" s="27">
        <f t="shared" si="1"/>
        <v>11474</v>
      </c>
      <c r="H12" s="4">
        <v>3</v>
      </c>
      <c r="I12" s="23">
        <v>51.090400000000002</v>
      </c>
    </row>
    <row r="13" spans="1:11" s="13" customFormat="1" ht="42" x14ac:dyDescent="0.4">
      <c r="A13" s="17" t="s">
        <v>20</v>
      </c>
      <c r="B13" s="17" t="s">
        <v>115</v>
      </c>
      <c r="C13" s="17" t="s">
        <v>21</v>
      </c>
      <c r="D13" s="17" t="s">
        <v>18</v>
      </c>
      <c r="E13" s="17" t="s">
        <v>22</v>
      </c>
      <c r="F13" s="27">
        <v>30000</v>
      </c>
      <c r="G13" s="27">
        <f t="shared" si="1"/>
        <v>60000</v>
      </c>
      <c r="H13" s="4">
        <v>3</v>
      </c>
      <c r="I13" s="16" t="s">
        <v>130</v>
      </c>
    </row>
    <row r="14" spans="1:11" s="13" customFormat="1" x14ac:dyDescent="0.4">
      <c r="A14" s="17" t="s">
        <v>23</v>
      </c>
      <c r="B14" s="17" t="s">
        <v>112</v>
      </c>
      <c r="C14" s="22" t="s">
        <v>24</v>
      </c>
      <c r="D14" s="22" t="s">
        <v>18</v>
      </c>
      <c r="E14" s="17" t="s">
        <v>88</v>
      </c>
      <c r="F14" s="18">
        <v>20000</v>
      </c>
      <c r="G14" s="27">
        <f t="shared" si="1"/>
        <v>40000</v>
      </c>
      <c r="H14" s="9">
        <v>4</v>
      </c>
      <c r="I14" s="23">
        <v>51.090400000000002</v>
      </c>
    </row>
    <row r="15" spans="1:11" s="13" customFormat="1" x14ac:dyDescent="0.4">
      <c r="A15" s="17" t="s">
        <v>23</v>
      </c>
      <c r="B15" s="17" t="s">
        <v>112</v>
      </c>
      <c r="C15" s="17" t="s">
        <v>24</v>
      </c>
      <c r="D15" s="17" t="s">
        <v>13</v>
      </c>
      <c r="E15" s="17" t="s">
        <v>25</v>
      </c>
      <c r="F15" s="27">
        <v>15000</v>
      </c>
      <c r="G15" s="27">
        <f t="shared" si="1"/>
        <v>30000</v>
      </c>
      <c r="H15" s="6">
        <v>1</v>
      </c>
      <c r="I15" s="23">
        <v>51.380099999999999</v>
      </c>
    </row>
    <row r="16" spans="1:11" s="13" customFormat="1" x14ac:dyDescent="0.4">
      <c r="A16" s="17" t="s">
        <v>23</v>
      </c>
      <c r="B16" s="17" t="s">
        <v>112</v>
      </c>
      <c r="C16" s="17" t="s">
        <v>24</v>
      </c>
      <c r="D16" s="17" t="s">
        <v>26</v>
      </c>
      <c r="E16" s="17" t="s">
        <v>25</v>
      </c>
      <c r="F16" s="27">
        <v>7500</v>
      </c>
      <c r="G16" s="27">
        <f t="shared" si="1"/>
        <v>15000</v>
      </c>
      <c r="H16" s="6">
        <v>1</v>
      </c>
      <c r="I16" s="23">
        <v>51.091099999999997</v>
      </c>
    </row>
    <row r="17" spans="1:9" s="13" customFormat="1" x14ac:dyDescent="0.4">
      <c r="A17" s="17" t="s">
        <v>23</v>
      </c>
      <c r="B17" s="17" t="s">
        <v>112</v>
      </c>
      <c r="C17" s="22" t="s">
        <v>24</v>
      </c>
      <c r="D17" s="17" t="s">
        <v>13</v>
      </c>
      <c r="E17" s="17" t="s">
        <v>25</v>
      </c>
      <c r="F17" s="18">
        <v>15000</v>
      </c>
      <c r="G17" s="27">
        <f t="shared" si="1"/>
        <v>30000</v>
      </c>
      <c r="H17" s="9">
        <v>1</v>
      </c>
      <c r="I17" s="23">
        <v>51.380099999999999</v>
      </c>
    </row>
    <row r="18" spans="1:9" s="13" customFormat="1" ht="42" x14ac:dyDescent="0.4">
      <c r="A18" s="17" t="s">
        <v>27</v>
      </c>
      <c r="B18" s="17" t="s">
        <v>114</v>
      </c>
      <c r="C18" s="17" t="s">
        <v>17</v>
      </c>
      <c r="D18" s="17" t="s">
        <v>18</v>
      </c>
      <c r="E18" s="17" t="s">
        <v>28</v>
      </c>
      <c r="F18" s="27">
        <v>5607</v>
      </c>
      <c r="G18" s="27">
        <f t="shared" si="1"/>
        <v>11214</v>
      </c>
      <c r="H18" s="4">
        <v>1</v>
      </c>
      <c r="I18" s="16" t="s">
        <v>130</v>
      </c>
    </row>
    <row r="19" spans="1:9" s="13" customFormat="1" x14ac:dyDescent="0.4">
      <c r="A19" s="22" t="s">
        <v>27</v>
      </c>
      <c r="B19" s="17" t="s">
        <v>114</v>
      </c>
      <c r="C19" s="22" t="s">
        <v>17</v>
      </c>
      <c r="D19" s="22" t="s">
        <v>18</v>
      </c>
      <c r="E19" s="17" t="s">
        <v>28</v>
      </c>
      <c r="F19" s="27">
        <v>5607</v>
      </c>
      <c r="G19" s="27">
        <f>SUM(F19*2)</f>
        <v>11214</v>
      </c>
      <c r="H19" s="6">
        <v>1</v>
      </c>
      <c r="I19" s="16" t="s">
        <v>130</v>
      </c>
    </row>
    <row r="20" spans="1:9" s="13" customFormat="1" ht="42" x14ac:dyDescent="0.4">
      <c r="A20" s="17" t="s">
        <v>31</v>
      </c>
      <c r="B20" s="17" t="s">
        <v>113</v>
      </c>
      <c r="C20" s="17" t="s">
        <v>32</v>
      </c>
      <c r="D20" s="17" t="s">
        <v>13</v>
      </c>
      <c r="E20" s="17" t="s">
        <v>15</v>
      </c>
      <c r="F20" s="27">
        <v>35000</v>
      </c>
      <c r="G20" s="27">
        <f>SUM(2*F20)</f>
        <v>70000</v>
      </c>
      <c r="H20" s="4">
        <v>10</v>
      </c>
      <c r="I20" s="23">
        <v>51.380099999999999</v>
      </c>
    </row>
    <row r="21" spans="1:9" s="13" customFormat="1" ht="42" x14ac:dyDescent="0.4">
      <c r="A21" s="17" t="s">
        <v>31</v>
      </c>
      <c r="B21" s="17" t="s">
        <v>113</v>
      </c>
      <c r="C21" s="17" t="s">
        <v>32</v>
      </c>
      <c r="D21" s="17" t="s">
        <v>33</v>
      </c>
      <c r="E21" s="17" t="s">
        <v>15</v>
      </c>
      <c r="F21" s="27">
        <v>17500</v>
      </c>
      <c r="G21" s="27">
        <f>SUM(2*F21)</f>
        <v>35000</v>
      </c>
      <c r="H21" s="4">
        <v>5</v>
      </c>
      <c r="I21" s="23">
        <v>51.390099999999997</v>
      </c>
    </row>
    <row r="22" spans="1:9" s="13" customFormat="1" ht="42" x14ac:dyDescent="0.4">
      <c r="A22" s="17" t="s">
        <v>31</v>
      </c>
      <c r="B22" s="17" t="s">
        <v>113</v>
      </c>
      <c r="C22" s="17" t="s">
        <v>32</v>
      </c>
      <c r="D22" s="17" t="s">
        <v>34</v>
      </c>
      <c r="E22" s="17" t="s">
        <v>15</v>
      </c>
      <c r="F22" s="27">
        <v>17500</v>
      </c>
      <c r="G22" s="27">
        <f>SUM(2*F22)</f>
        <v>35000</v>
      </c>
      <c r="H22" s="4">
        <v>5</v>
      </c>
      <c r="I22" s="23">
        <v>51.090499999999999</v>
      </c>
    </row>
    <row r="23" spans="1:9" s="13" customFormat="1" ht="42" x14ac:dyDescent="0.4">
      <c r="A23" s="17" t="s">
        <v>35</v>
      </c>
      <c r="B23" s="17" t="s">
        <v>114</v>
      </c>
      <c r="C23" s="17" t="s">
        <v>29</v>
      </c>
      <c r="D23" s="17" t="s">
        <v>18</v>
      </c>
      <c r="E23" s="17" t="s">
        <v>143</v>
      </c>
      <c r="F23" s="18">
        <v>47778</v>
      </c>
      <c r="G23" s="27">
        <v>95556</v>
      </c>
      <c r="H23" s="9">
        <v>4</v>
      </c>
      <c r="I23" s="16" t="s">
        <v>130</v>
      </c>
    </row>
    <row r="24" spans="1:9" s="13" customFormat="1" ht="42" x14ac:dyDescent="0.4">
      <c r="A24" s="17" t="s">
        <v>35</v>
      </c>
      <c r="B24" s="17" t="s">
        <v>114</v>
      </c>
      <c r="C24" s="22" t="s">
        <v>36</v>
      </c>
      <c r="D24" s="22" t="s">
        <v>18</v>
      </c>
      <c r="E24" s="17" t="s">
        <v>19</v>
      </c>
      <c r="F24" s="27">
        <v>10500</v>
      </c>
      <c r="G24" s="27">
        <f>SUM(F24*2)</f>
        <v>21000</v>
      </c>
      <c r="H24" s="6">
        <v>3</v>
      </c>
      <c r="I24" s="16" t="s">
        <v>130</v>
      </c>
    </row>
    <row r="25" spans="1:9" s="13" customFormat="1" ht="42" x14ac:dyDescent="0.4">
      <c r="A25" s="17" t="s">
        <v>35</v>
      </c>
      <c r="B25" s="17" t="s">
        <v>114</v>
      </c>
      <c r="C25" s="17" t="s">
        <v>36</v>
      </c>
      <c r="D25" s="17" t="s">
        <v>18</v>
      </c>
      <c r="E25" s="17" t="s">
        <v>19</v>
      </c>
      <c r="F25" s="18">
        <v>10500</v>
      </c>
      <c r="G25" s="27">
        <f>SUM(2*F25)</f>
        <v>21000</v>
      </c>
      <c r="H25" s="9">
        <v>3</v>
      </c>
      <c r="I25" s="16" t="s">
        <v>130</v>
      </c>
    </row>
    <row r="26" spans="1:9" s="13" customFormat="1" ht="42" x14ac:dyDescent="0.4">
      <c r="A26" s="17" t="s">
        <v>35</v>
      </c>
      <c r="B26" s="17" t="s">
        <v>114</v>
      </c>
      <c r="C26" s="17" t="s">
        <v>36</v>
      </c>
      <c r="D26" s="17" t="s">
        <v>18</v>
      </c>
      <c r="E26" s="17" t="s">
        <v>39</v>
      </c>
      <c r="F26" s="18">
        <v>10500</v>
      </c>
      <c r="G26" s="27">
        <f>SUM(2*F26)</f>
        <v>21000</v>
      </c>
      <c r="H26" s="9">
        <v>3</v>
      </c>
      <c r="I26" s="16" t="s">
        <v>130</v>
      </c>
    </row>
    <row r="27" spans="1:9" s="13" customFormat="1" ht="42" x14ac:dyDescent="0.4">
      <c r="A27" s="17" t="s">
        <v>35</v>
      </c>
      <c r="B27" s="17" t="s">
        <v>114</v>
      </c>
      <c r="C27" s="22" t="s">
        <v>36</v>
      </c>
      <c r="D27" s="22" t="s">
        <v>18</v>
      </c>
      <c r="E27" s="17" t="s">
        <v>39</v>
      </c>
      <c r="F27" s="27">
        <v>14000</v>
      </c>
      <c r="G27" s="27">
        <f>SUM(F27*2)</f>
        <v>28000</v>
      </c>
      <c r="H27" s="6">
        <v>4</v>
      </c>
      <c r="I27" s="16" t="s">
        <v>130</v>
      </c>
    </row>
    <row r="28" spans="1:9" s="13" customFormat="1" ht="42" x14ac:dyDescent="0.4">
      <c r="A28" s="17" t="s">
        <v>35</v>
      </c>
      <c r="B28" s="17" t="s">
        <v>114</v>
      </c>
      <c r="C28" s="17" t="s">
        <v>36</v>
      </c>
      <c r="D28" s="17" t="s">
        <v>18</v>
      </c>
      <c r="E28" s="17" t="s">
        <v>42</v>
      </c>
      <c r="F28" s="18">
        <v>52500</v>
      </c>
      <c r="G28" s="27">
        <f t="shared" ref="G28:G34" si="2">SUM(2*F28)</f>
        <v>105000</v>
      </c>
      <c r="H28" s="9">
        <v>15</v>
      </c>
      <c r="I28" s="16" t="s">
        <v>130</v>
      </c>
    </row>
    <row r="29" spans="1:9" s="13" customFormat="1" ht="42" x14ac:dyDescent="0.4">
      <c r="A29" s="17" t="s">
        <v>35</v>
      </c>
      <c r="B29" s="17" t="s">
        <v>114</v>
      </c>
      <c r="C29" s="22" t="s">
        <v>36</v>
      </c>
      <c r="D29" s="22" t="s">
        <v>18</v>
      </c>
      <c r="E29" s="17" t="s">
        <v>102</v>
      </c>
      <c r="F29" s="18">
        <v>15000</v>
      </c>
      <c r="G29" s="27">
        <f t="shared" si="2"/>
        <v>30000</v>
      </c>
      <c r="H29" s="9">
        <v>3</v>
      </c>
      <c r="I29" s="16" t="s">
        <v>130</v>
      </c>
    </row>
    <row r="30" spans="1:9" s="13" customFormat="1" ht="42" x14ac:dyDescent="0.4">
      <c r="A30" s="17" t="s">
        <v>35</v>
      </c>
      <c r="B30" s="17" t="s">
        <v>114</v>
      </c>
      <c r="C30" s="22" t="s">
        <v>36</v>
      </c>
      <c r="D30" s="22" t="s">
        <v>18</v>
      </c>
      <c r="E30" s="17" t="s">
        <v>103</v>
      </c>
      <c r="F30" s="18">
        <v>5000</v>
      </c>
      <c r="G30" s="27">
        <f t="shared" si="2"/>
        <v>10000</v>
      </c>
      <c r="H30" s="9">
        <v>1</v>
      </c>
      <c r="I30" s="16" t="s">
        <v>130</v>
      </c>
    </row>
    <row r="31" spans="1:9" s="13" customFormat="1" ht="42" x14ac:dyDescent="0.4">
      <c r="A31" s="17" t="s">
        <v>35</v>
      </c>
      <c r="B31" s="17" t="s">
        <v>114</v>
      </c>
      <c r="C31" s="17" t="s">
        <v>36</v>
      </c>
      <c r="D31" s="17" t="s">
        <v>18</v>
      </c>
      <c r="E31" s="17" t="s">
        <v>40</v>
      </c>
      <c r="F31" s="18">
        <v>52500</v>
      </c>
      <c r="G31" s="27">
        <f t="shared" si="2"/>
        <v>105000</v>
      </c>
      <c r="H31" s="9">
        <v>15</v>
      </c>
      <c r="I31" s="16" t="s">
        <v>130</v>
      </c>
    </row>
    <row r="32" spans="1:9" s="13" customFormat="1" ht="42" x14ac:dyDescent="0.4">
      <c r="A32" s="17" t="s">
        <v>35</v>
      </c>
      <c r="B32" s="17" t="s">
        <v>114</v>
      </c>
      <c r="C32" s="17" t="s">
        <v>36</v>
      </c>
      <c r="D32" s="17" t="s">
        <v>18</v>
      </c>
      <c r="E32" s="17" t="s">
        <v>41</v>
      </c>
      <c r="F32" s="18">
        <v>14000</v>
      </c>
      <c r="G32" s="27">
        <f t="shared" si="2"/>
        <v>28000</v>
      </c>
      <c r="H32" s="9">
        <v>4</v>
      </c>
      <c r="I32" s="16" t="s">
        <v>130</v>
      </c>
    </row>
    <row r="33" spans="1:9" s="13" customFormat="1" ht="42" x14ac:dyDescent="0.4">
      <c r="A33" s="17" t="s">
        <v>35</v>
      </c>
      <c r="B33" s="17" t="s">
        <v>114</v>
      </c>
      <c r="C33" s="17" t="s">
        <v>36</v>
      </c>
      <c r="D33" s="17" t="s">
        <v>18</v>
      </c>
      <c r="E33" s="17" t="s">
        <v>37</v>
      </c>
      <c r="F33" s="18">
        <v>7000</v>
      </c>
      <c r="G33" s="27">
        <f t="shared" si="2"/>
        <v>14000</v>
      </c>
      <c r="H33" s="9">
        <v>2</v>
      </c>
      <c r="I33" s="16" t="s">
        <v>130</v>
      </c>
    </row>
    <row r="34" spans="1:9" s="13" customFormat="1" ht="42" x14ac:dyDescent="0.4">
      <c r="A34" s="17" t="s">
        <v>35</v>
      </c>
      <c r="B34" s="17" t="s">
        <v>114</v>
      </c>
      <c r="C34" s="22" t="s">
        <v>36</v>
      </c>
      <c r="D34" s="22" t="s">
        <v>18</v>
      </c>
      <c r="E34" s="17" t="s">
        <v>95</v>
      </c>
      <c r="F34" s="18">
        <v>15000</v>
      </c>
      <c r="G34" s="27">
        <f t="shared" si="2"/>
        <v>30000</v>
      </c>
      <c r="H34" s="9">
        <v>3</v>
      </c>
      <c r="I34" s="16" t="s">
        <v>130</v>
      </c>
    </row>
    <row r="35" spans="1:9" s="13" customFormat="1" ht="42" x14ac:dyDescent="0.4">
      <c r="A35" s="17" t="s">
        <v>35</v>
      </c>
      <c r="B35" s="17" t="s">
        <v>114</v>
      </c>
      <c r="C35" s="22" t="s">
        <v>36</v>
      </c>
      <c r="D35" s="22" t="s">
        <v>18</v>
      </c>
      <c r="E35" s="17" t="s">
        <v>38</v>
      </c>
      <c r="F35" s="27">
        <v>52500</v>
      </c>
      <c r="G35" s="27">
        <f>SUM(F35*2)</f>
        <v>105000</v>
      </c>
      <c r="H35" s="6">
        <v>15</v>
      </c>
      <c r="I35" s="16" t="s">
        <v>130</v>
      </c>
    </row>
    <row r="36" spans="1:9" s="13" customFormat="1" ht="42" x14ac:dyDescent="0.4">
      <c r="A36" s="17" t="s">
        <v>35</v>
      </c>
      <c r="B36" s="17" t="s">
        <v>114</v>
      </c>
      <c r="C36" s="17" t="s">
        <v>36</v>
      </c>
      <c r="D36" s="17" t="s">
        <v>18</v>
      </c>
      <c r="E36" s="17" t="s">
        <v>38</v>
      </c>
      <c r="F36" s="18">
        <v>35000</v>
      </c>
      <c r="G36" s="27">
        <f t="shared" ref="G36:G44" si="3">SUM(2*F36)</f>
        <v>70000</v>
      </c>
      <c r="H36" s="9">
        <v>10</v>
      </c>
      <c r="I36" s="16" t="s">
        <v>130</v>
      </c>
    </row>
    <row r="37" spans="1:9" s="13" customFormat="1" ht="42" x14ac:dyDescent="0.4">
      <c r="A37" s="17" t="s">
        <v>35</v>
      </c>
      <c r="B37" s="17" t="s">
        <v>114</v>
      </c>
      <c r="C37" s="22" t="s">
        <v>36</v>
      </c>
      <c r="D37" s="22" t="s">
        <v>18</v>
      </c>
      <c r="E37" s="17" t="s">
        <v>104</v>
      </c>
      <c r="F37" s="18">
        <v>5000</v>
      </c>
      <c r="G37" s="27">
        <f t="shared" si="3"/>
        <v>10000</v>
      </c>
      <c r="H37" s="9">
        <v>1</v>
      </c>
      <c r="I37" s="16" t="s">
        <v>130</v>
      </c>
    </row>
    <row r="38" spans="1:9" s="13" customFormat="1" x14ac:dyDescent="0.4">
      <c r="A38" s="17" t="s">
        <v>101</v>
      </c>
      <c r="B38" s="17" t="s">
        <v>112</v>
      </c>
      <c r="C38" s="22" t="s">
        <v>109</v>
      </c>
      <c r="D38" s="17" t="s">
        <v>45</v>
      </c>
      <c r="E38" s="17" t="s">
        <v>138</v>
      </c>
      <c r="F38" s="18">
        <v>159000</v>
      </c>
      <c r="G38" s="27">
        <f t="shared" si="3"/>
        <v>318000</v>
      </c>
      <c r="H38" s="9">
        <v>6</v>
      </c>
      <c r="I38" s="23">
        <v>51.380099999999999</v>
      </c>
    </row>
    <row r="39" spans="1:9" s="13" customFormat="1" x14ac:dyDescent="0.4">
      <c r="A39" s="17" t="s">
        <v>43</v>
      </c>
      <c r="B39" s="17" t="s">
        <v>112</v>
      </c>
      <c r="C39" s="22" t="s">
        <v>44</v>
      </c>
      <c r="D39" s="17" t="s">
        <v>45</v>
      </c>
      <c r="E39" s="17" t="s">
        <v>25</v>
      </c>
      <c r="F39" s="18">
        <v>28500</v>
      </c>
      <c r="G39" s="27">
        <f t="shared" si="3"/>
        <v>57000</v>
      </c>
      <c r="H39" s="9">
        <v>1</v>
      </c>
      <c r="I39" s="23">
        <v>51.380099999999999</v>
      </c>
    </row>
    <row r="40" spans="1:9" s="13" customFormat="1" x14ac:dyDescent="0.4">
      <c r="A40" s="17" t="s">
        <v>43</v>
      </c>
      <c r="B40" s="17" t="s">
        <v>112</v>
      </c>
      <c r="C40" s="17" t="s">
        <v>44</v>
      </c>
      <c r="D40" s="17" t="s">
        <v>45</v>
      </c>
      <c r="E40" s="17" t="s">
        <v>46</v>
      </c>
      <c r="F40" s="18">
        <v>66766</v>
      </c>
      <c r="G40" s="27">
        <f t="shared" si="3"/>
        <v>133532</v>
      </c>
      <c r="H40" s="8">
        <v>2</v>
      </c>
      <c r="I40" s="23">
        <v>51.380099999999999</v>
      </c>
    </row>
    <row r="41" spans="1:9" s="13" customFormat="1" ht="42" x14ac:dyDescent="0.4">
      <c r="A41" s="17" t="s">
        <v>47</v>
      </c>
      <c r="B41" s="17" t="s">
        <v>113</v>
      </c>
      <c r="C41" s="17" t="s">
        <v>48</v>
      </c>
      <c r="D41" s="17" t="s">
        <v>51</v>
      </c>
      <c r="E41" s="17" t="s">
        <v>50</v>
      </c>
      <c r="F41" s="27">
        <v>60000</v>
      </c>
      <c r="G41" s="27">
        <f t="shared" si="3"/>
        <v>120000</v>
      </c>
      <c r="H41" s="4">
        <v>5</v>
      </c>
      <c r="I41" s="23">
        <v>51.080599999999997</v>
      </c>
    </row>
    <row r="42" spans="1:9" s="13" customFormat="1" ht="42" x14ac:dyDescent="0.4">
      <c r="A42" s="17" t="s">
        <v>47</v>
      </c>
      <c r="B42" s="17" t="s">
        <v>113</v>
      </c>
      <c r="C42" s="17" t="s">
        <v>48</v>
      </c>
      <c r="D42" s="17" t="s">
        <v>49</v>
      </c>
      <c r="E42" s="17" t="s">
        <v>50</v>
      </c>
      <c r="F42" s="32">
        <v>50000</v>
      </c>
      <c r="G42" s="27">
        <f t="shared" si="3"/>
        <v>100000</v>
      </c>
      <c r="H42" s="4">
        <v>5</v>
      </c>
      <c r="I42" s="23">
        <v>51.090800000000002</v>
      </c>
    </row>
    <row r="43" spans="1:9" s="13" customFormat="1" x14ac:dyDescent="0.4">
      <c r="A43" s="17" t="s">
        <v>52</v>
      </c>
      <c r="B43" s="17" t="s">
        <v>112</v>
      </c>
      <c r="C43" s="22" t="s">
        <v>53</v>
      </c>
      <c r="D43" s="17" t="s">
        <v>13</v>
      </c>
      <c r="E43" s="17" t="s">
        <v>93</v>
      </c>
      <c r="F43" s="18">
        <v>30000</v>
      </c>
      <c r="G43" s="27">
        <f t="shared" si="3"/>
        <v>60000</v>
      </c>
      <c r="H43" s="9">
        <v>4</v>
      </c>
      <c r="I43" s="23">
        <v>51.380099999999999</v>
      </c>
    </row>
    <row r="44" spans="1:9" s="13" customFormat="1" x14ac:dyDescent="0.4">
      <c r="A44" s="17" t="s">
        <v>52</v>
      </c>
      <c r="B44" s="17" t="s">
        <v>112</v>
      </c>
      <c r="C44" s="17" t="s">
        <v>53</v>
      </c>
      <c r="D44" s="17" t="s">
        <v>13</v>
      </c>
      <c r="E44" s="17" t="s">
        <v>54</v>
      </c>
      <c r="F44" s="27">
        <v>40000</v>
      </c>
      <c r="G44" s="27">
        <f t="shared" si="3"/>
        <v>80000</v>
      </c>
      <c r="H44" s="4">
        <v>4</v>
      </c>
      <c r="I44" s="23">
        <v>51.380099999999999</v>
      </c>
    </row>
    <row r="45" spans="1:9" s="13" customFormat="1" x14ac:dyDescent="0.4">
      <c r="A45" s="22" t="s">
        <v>55</v>
      </c>
      <c r="B45" s="17" t="s">
        <v>111</v>
      </c>
      <c r="C45" s="22" t="s">
        <v>21</v>
      </c>
      <c r="D45" s="22" t="s">
        <v>100</v>
      </c>
      <c r="E45" s="22" t="s">
        <v>118</v>
      </c>
      <c r="F45" s="27">
        <v>50000</v>
      </c>
      <c r="G45" s="27">
        <f>SUM(F45*2)</f>
        <v>100000</v>
      </c>
      <c r="H45" s="6">
        <v>6</v>
      </c>
      <c r="I45" s="23">
        <v>51.090699999999998</v>
      </c>
    </row>
    <row r="46" spans="1:9" s="13" customFormat="1" x14ac:dyDescent="0.4">
      <c r="A46" s="17" t="s">
        <v>55</v>
      </c>
      <c r="B46" s="17" t="s">
        <v>111</v>
      </c>
      <c r="C46" s="17" t="s">
        <v>21</v>
      </c>
      <c r="D46" s="17" t="s">
        <v>45</v>
      </c>
      <c r="E46" s="17" t="s">
        <v>54</v>
      </c>
      <c r="F46" s="27">
        <v>50000</v>
      </c>
      <c r="G46" s="27">
        <f t="shared" ref="G46:G57" si="4">SUM(2*F46)</f>
        <v>100000</v>
      </c>
      <c r="H46" s="4">
        <v>10</v>
      </c>
      <c r="I46" s="23">
        <v>51.380099999999999</v>
      </c>
    </row>
    <row r="47" spans="1:9" s="20" customFormat="1" x14ac:dyDescent="0.4">
      <c r="A47" s="17" t="s">
        <v>55</v>
      </c>
      <c r="B47" s="17" t="s">
        <v>111</v>
      </c>
      <c r="C47" s="22" t="s">
        <v>21</v>
      </c>
      <c r="D47" s="17" t="s">
        <v>26</v>
      </c>
      <c r="E47" s="17" t="s">
        <v>138</v>
      </c>
      <c r="F47" s="18">
        <v>76000</v>
      </c>
      <c r="G47" s="27">
        <f t="shared" si="4"/>
        <v>152000</v>
      </c>
      <c r="H47" s="9">
        <v>8</v>
      </c>
      <c r="I47" s="23">
        <v>51.091099999999997</v>
      </c>
    </row>
    <row r="48" spans="1:9" s="20" customFormat="1" x14ac:dyDescent="0.4">
      <c r="A48" s="17" t="s">
        <v>55</v>
      </c>
      <c r="B48" s="17" t="s">
        <v>111</v>
      </c>
      <c r="C48" s="22" t="s">
        <v>21</v>
      </c>
      <c r="D48" s="17" t="s">
        <v>45</v>
      </c>
      <c r="E48" s="17" t="s">
        <v>138</v>
      </c>
      <c r="F48" s="18">
        <v>95000</v>
      </c>
      <c r="G48" s="27">
        <f t="shared" si="4"/>
        <v>190000</v>
      </c>
      <c r="H48" s="9">
        <v>5</v>
      </c>
      <c r="I48" s="23">
        <v>51.380099999999999</v>
      </c>
    </row>
    <row r="49" spans="1:9" s="20" customFormat="1" x14ac:dyDescent="0.4">
      <c r="A49" s="17" t="s">
        <v>55</v>
      </c>
      <c r="B49" s="17" t="s">
        <v>111</v>
      </c>
      <c r="C49" s="22" t="s">
        <v>21</v>
      </c>
      <c r="D49" s="17" t="s">
        <v>13</v>
      </c>
      <c r="E49" s="17" t="s">
        <v>138</v>
      </c>
      <c r="F49" s="18">
        <v>95000</v>
      </c>
      <c r="G49" s="27">
        <f t="shared" si="4"/>
        <v>190000</v>
      </c>
      <c r="H49" s="9">
        <v>5</v>
      </c>
      <c r="I49" s="23">
        <v>51.380099999999999</v>
      </c>
    </row>
    <row r="50" spans="1:9" s="20" customFormat="1" x14ac:dyDescent="0.4">
      <c r="A50" s="17" t="s">
        <v>55</v>
      </c>
      <c r="B50" s="17" t="s">
        <v>111</v>
      </c>
      <c r="C50" s="17" t="s">
        <v>21</v>
      </c>
      <c r="D50" s="17" t="s">
        <v>26</v>
      </c>
      <c r="E50" s="17" t="s">
        <v>50</v>
      </c>
      <c r="F50" s="18">
        <v>135160</v>
      </c>
      <c r="G50" s="27">
        <f t="shared" si="4"/>
        <v>270320</v>
      </c>
      <c r="H50" s="9">
        <v>10</v>
      </c>
      <c r="I50" s="23">
        <v>51.091099999999997</v>
      </c>
    </row>
    <row r="51" spans="1:9" s="20" customFormat="1" x14ac:dyDescent="0.4">
      <c r="A51" s="17" t="s">
        <v>55</v>
      </c>
      <c r="B51" s="17" t="s">
        <v>111</v>
      </c>
      <c r="C51" s="17" t="s">
        <v>21</v>
      </c>
      <c r="D51" s="17" t="s">
        <v>13</v>
      </c>
      <c r="E51" s="17" t="s">
        <v>50</v>
      </c>
      <c r="F51" s="18">
        <v>57950</v>
      </c>
      <c r="G51" s="27">
        <f t="shared" si="4"/>
        <v>115900</v>
      </c>
      <c r="H51" s="9">
        <v>11</v>
      </c>
      <c r="I51" s="23">
        <v>51.380099999999999</v>
      </c>
    </row>
    <row r="52" spans="1:9" s="20" customFormat="1" x14ac:dyDescent="0.4">
      <c r="A52" s="17" t="s">
        <v>55</v>
      </c>
      <c r="B52" s="17" t="s">
        <v>111</v>
      </c>
      <c r="C52" s="22" t="s">
        <v>21</v>
      </c>
      <c r="D52" s="22" t="s">
        <v>100</v>
      </c>
      <c r="E52" s="17" t="s">
        <v>50</v>
      </c>
      <c r="F52" s="18">
        <v>150000</v>
      </c>
      <c r="G52" s="27">
        <f t="shared" si="4"/>
        <v>300000</v>
      </c>
      <c r="H52" s="9">
        <v>20</v>
      </c>
      <c r="I52" s="23">
        <v>51.090699999999998</v>
      </c>
    </row>
    <row r="53" spans="1:9" s="20" customFormat="1" x14ac:dyDescent="0.4">
      <c r="A53" s="17" t="s">
        <v>98</v>
      </c>
      <c r="B53" s="17" t="s">
        <v>111</v>
      </c>
      <c r="C53" s="22" t="s">
        <v>107</v>
      </c>
      <c r="D53" s="17" t="s">
        <v>45</v>
      </c>
      <c r="E53" s="17" t="s">
        <v>90</v>
      </c>
      <c r="F53" s="18">
        <v>250000</v>
      </c>
      <c r="G53" s="27">
        <f t="shared" si="4"/>
        <v>500000</v>
      </c>
      <c r="H53" s="9">
        <v>10</v>
      </c>
      <c r="I53" s="23">
        <v>51.380099999999999</v>
      </c>
    </row>
    <row r="54" spans="1:9" s="20" customFormat="1" x14ac:dyDescent="0.4">
      <c r="A54" s="17" t="s">
        <v>98</v>
      </c>
      <c r="B54" s="17" t="s">
        <v>111</v>
      </c>
      <c r="C54" s="22" t="s">
        <v>107</v>
      </c>
      <c r="D54" s="17" t="s">
        <v>45</v>
      </c>
      <c r="E54" s="17" t="s">
        <v>96</v>
      </c>
      <c r="F54" s="18">
        <v>20000</v>
      </c>
      <c r="G54" s="27">
        <f t="shared" si="4"/>
        <v>40000</v>
      </c>
      <c r="H54" s="9">
        <v>4</v>
      </c>
      <c r="I54" s="23">
        <v>51.380099999999999</v>
      </c>
    </row>
    <row r="55" spans="1:9" s="20" customFormat="1" x14ac:dyDescent="0.4">
      <c r="A55" s="17" t="s">
        <v>98</v>
      </c>
      <c r="B55" s="17" t="s">
        <v>111</v>
      </c>
      <c r="C55" s="22" t="s">
        <v>107</v>
      </c>
      <c r="D55" s="17" t="s">
        <v>45</v>
      </c>
      <c r="E55" s="17" t="s">
        <v>97</v>
      </c>
      <c r="F55" s="18">
        <v>50000</v>
      </c>
      <c r="G55" s="27">
        <f t="shared" si="4"/>
        <v>100000</v>
      </c>
      <c r="H55" s="9">
        <v>5</v>
      </c>
      <c r="I55" s="23">
        <v>51.380099999999999</v>
      </c>
    </row>
    <row r="56" spans="1:9" s="20" customFormat="1" x14ac:dyDescent="0.4">
      <c r="A56" s="17" t="s">
        <v>57</v>
      </c>
      <c r="B56" s="17" t="s">
        <v>111</v>
      </c>
      <c r="C56" s="17" t="s">
        <v>58</v>
      </c>
      <c r="D56" s="17" t="s">
        <v>63</v>
      </c>
      <c r="E56" s="17" t="s">
        <v>64</v>
      </c>
      <c r="F56" s="27">
        <v>50000</v>
      </c>
      <c r="G56" s="27">
        <f t="shared" si="4"/>
        <v>100000</v>
      </c>
      <c r="H56" s="4">
        <v>8</v>
      </c>
      <c r="I56" s="23">
        <v>44.070099999999996</v>
      </c>
    </row>
    <row r="57" spans="1:9" s="20" customFormat="1" x14ac:dyDescent="0.4">
      <c r="A57" s="17" t="s">
        <v>57</v>
      </c>
      <c r="B57" s="17" t="s">
        <v>111</v>
      </c>
      <c r="C57" s="17" t="s">
        <v>58</v>
      </c>
      <c r="D57" s="17" t="s">
        <v>63</v>
      </c>
      <c r="E57" s="17" t="s">
        <v>64</v>
      </c>
      <c r="F57" s="18">
        <v>50000</v>
      </c>
      <c r="G57" s="27">
        <f t="shared" si="4"/>
        <v>100000</v>
      </c>
      <c r="H57" s="9">
        <v>8</v>
      </c>
      <c r="I57" s="23">
        <v>44.070099999999996</v>
      </c>
    </row>
    <row r="58" spans="1:9" s="20" customFormat="1" x14ac:dyDescent="0.4">
      <c r="A58" s="22" t="s">
        <v>57</v>
      </c>
      <c r="B58" s="17" t="s">
        <v>111</v>
      </c>
      <c r="C58" s="17" t="s">
        <v>58</v>
      </c>
      <c r="D58" s="27" t="s">
        <v>122</v>
      </c>
      <c r="E58" s="17" t="s">
        <v>64</v>
      </c>
      <c r="F58" s="27">
        <v>50000</v>
      </c>
      <c r="G58" s="27">
        <f>SUM(F58*2)</f>
        <v>100000</v>
      </c>
      <c r="H58" s="6">
        <v>8</v>
      </c>
      <c r="I58" s="23">
        <v>51.150799999999997</v>
      </c>
    </row>
    <row r="59" spans="1:9" s="20" customFormat="1" x14ac:dyDescent="0.4">
      <c r="A59" s="17" t="s">
        <v>57</v>
      </c>
      <c r="B59" s="17" t="s">
        <v>111</v>
      </c>
      <c r="C59" s="17" t="s">
        <v>58</v>
      </c>
      <c r="D59" s="17" t="s">
        <v>63</v>
      </c>
      <c r="E59" s="17" t="s">
        <v>94</v>
      </c>
      <c r="F59" s="18">
        <v>12500</v>
      </c>
      <c r="G59" s="27">
        <f t="shared" ref="G59:G64" si="5">SUM(2*F59)</f>
        <v>25000</v>
      </c>
      <c r="H59" s="9">
        <v>2</v>
      </c>
      <c r="I59" s="23">
        <v>44.070099999999996</v>
      </c>
    </row>
    <row r="60" spans="1:9" s="20" customFormat="1" x14ac:dyDescent="0.4">
      <c r="A60" s="17" t="s">
        <v>57</v>
      </c>
      <c r="B60" s="17" t="s">
        <v>111</v>
      </c>
      <c r="C60" s="17" t="s">
        <v>58</v>
      </c>
      <c r="D60" s="17" t="s">
        <v>60</v>
      </c>
      <c r="E60" s="17" t="s">
        <v>61</v>
      </c>
      <c r="F60" s="27">
        <v>10000</v>
      </c>
      <c r="G60" s="27">
        <f t="shared" si="5"/>
        <v>20000</v>
      </c>
      <c r="H60" s="4">
        <v>2</v>
      </c>
      <c r="I60" s="23">
        <v>51.091099999999997</v>
      </c>
    </row>
    <row r="61" spans="1:9" s="20" customFormat="1" x14ac:dyDescent="0.4">
      <c r="A61" s="17" t="s">
        <v>57</v>
      </c>
      <c r="B61" s="17" t="s">
        <v>111</v>
      </c>
      <c r="C61" s="17" t="s">
        <v>58</v>
      </c>
      <c r="D61" s="17" t="s">
        <v>45</v>
      </c>
      <c r="E61" s="17" t="s">
        <v>59</v>
      </c>
      <c r="F61" s="27">
        <v>500000</v>
      </c>
      <c r="G61" s="27">
        <f t="shared" si="5"/>
        <v>1000000</v>
      </c>
      <c r="H61" s="4">
        <v>100</v>
      </c>
      <c r="I61" s="23">
        <v>51.380099999999999</v>
      </c>
    </row>
    <row r="62" spans="1:9" s="20" customFormat="1" x14ac:dyDescent="0.4">
      <c r="A62" s="17" t="s">
        <v>57</v>
      </c>
      <c r="B62" s="17" t="s">
        <v>111</v>
      </c>
      <c r="C62" s="17" t="s">
        <v>58</v>
      </c>
      <c r="D62" s="17" t="s">
        <v>60</v>
      </c>
      <c r="E62" s="17" t="s">
        <v>59</v>
      </c>
      <c r="F62" s="27">
        <v>350000</v>
      </c>
      <c r="G62" s="27">
        <f t="shared" si="5"/>
        <v>700000</v>
      </c>
      <c r="H62" s="4">
        <v>70</v>
      </c>
      <c r="I62" s="23">
        <v>51.091099999999997</v>
      </c>
    </row>
    <row r="63" spans="1:9" s="20" customFormat="1" x14ac:dyDescent="0.4">
      <c r="A63" s="17" t="s">
        <v>57</v>
      </c>
      <c r="B63" s="17" t="s">
        <v>111</v>
      </c>
      <c r="C63" s="17" t="s">
        <v>58</v>
      </c>
      <c r="D63" s="17" t="s">
        <v>62</v>
      </c>
      <c r="E63" s="17" t="s">
        <v>59</v>
      </c>
      <c r="F63" s="27">
        <v>150000</v>
      </c>
      <c r="G63" s="27">
        <f t="shared" si="5"/>
        <v>300000</v>
      </c>
      <c r="H63" s="4">
        <v>30</v>
      </c>
      <c r="I63" s="23">
        <v>51.090800000000002</v>
      </c>
    </row>
    <row r="64" spans="1:9" s="20" customFormat="1" ht="42" x14ac:dyDescent="0.4">
      <c r="A64" s="17" t="s">
        <v>65</v>
      </c>
      <c r="B64" s="17" t="s">
        <v>113</v>
      </c>
      <c r="C64" s="17" t="s">
        <v>66</v>
      </c>
      <c r="D64" s="17" t="s">
        <v>26</v>
      </c>
      <c r="E64" s="17" t="s">
        <v>67</v>
      </c>
      <c r="F64" s="27">
        <v>75000</v>
      </c>
      <c r="G64" s="27">
        <f t="shared" si="5"/>
        <v>150000</v>
      </c>
      <c r="H64" s="4">
        <v>5</v>
      </c>
      <c r="I64" s="23">
        <v>51.091099999999997</v>
      </c>
    </row>
    <row r="65" spans="1:9" s="20" customFormat="1" x14ac:dyDescent="0.4">
      <c r="A65" s="22" t="s">
        <v>131</v>
      </c>
      <c r="B65" s="22" t="s">
        <v>114</v>
      </c>
      <c r="C65" s="22"/>
      <c r="D65" s="27" t="s">
        <v>30</v>
      </c>
      <c r="E65" s="22" t="s">
        <v>153</v>
      </c>
      <c r="F65" s="27">
        <v>10925</v>
      </c>
      <c r="G65" s="27">
        <f>SUM(F65*2)</f>
        <v>21850</v>
      </c>
      <c r="H65" s="6">
        <v>20</v>
      </c>
      <c r="I65" s="21" t="s">
        <v>130</v>
      </c>
    </row>
    <row r="66" spans="1:9" s="22" customFormat="1" ht="42" x14ac:dyDescent="0.4">
      <c r="A66" s="17" t="s">
        <v>68</v>
      </c>
      <c r="B66" s="17" t="s">
        <v>113</v>
      </c>
      <c r="C66" s="17" t="s">
        <v>69</v>
      </c>
      <c r="D66" s="17" t="s">
        <v>13</v>
      </c>
      <c r="E66" s="17" t="s">
        <v>70</v>
      </c>
      <c r="F66" s="27">
        <v>85000</v>
      </c>
      <c r="G66" s="27">
        <f t="shared" ref="G66:G74" si="6">SUM(2*F66)</f>
        <v>170000</v>
      </c>
      <c r="H66" s="6">
        <v>11</v>
      </c>
      <c r="I66" s="24">
        <v>51.380099999999999</v>
      </c>
    </row>
    <row r="67" spans="1:9" s="22" customFormat="1" ht="42" x14ac:dyDescent="0.4">
      <c r="A67" s="17" t="s">
        <v>68</v>
      </c>
      <c r="B67" s="17" t="s">
        <v>113</v>
      </c>
      <c r="C67" s="17" t="s">
        <v>69</v>
      </c>
      <c r="D67" s="17" t="s">
        <v>26</v>
      </c>
      <c r="E67" s="17" t="s">
        <v>70</v>
      </c>
      <c r="F67" s="27">
        <v>5000</v>
      </c>
      <c r="G67" s="27">
        <f t="shared" si="6"/>
        <v>10000</v>
      </c>
      <c r="H67" s="6">
        <v>1</v>
      </c>
      <c r="I67" s="24">
        <v>51.091099999999997</v>
      </c>
    </row>
    <row r="68" spans="1:9" s="22" customFormat="1" ht="42" x14ac:dyDescent="0.4">
      <c r="A68" s="17" t="s">
        <v>68</v>
      </c>
      <c r="B68" s="17" t="s">
        <v>113</v>
      </c>
      <c r="C68" s="22" t="s">
        <v>69</v>
      </c>
      <c r="D68" s="17" t="s">
        <v>26</v>
      </c>
      <c r="E68" s="17" t="s">
        <v>70</v>
      </c>
      <c r="F68" s="18">
        <v>10000</v>
      </c>
      <c r="G68" s="27">
        <f t="shared" si="6"/>
        <v>20000</v>
      </c>
      <c r="H68" s="19">
        <v>4</v>
      </c>
      <c r="I68" s="24">
        <v>51.091099999999997</v>
      </c>
    </row>
    <row r="69" spans="1:9" s="22" customFormat="1" ht="42" x14ac:dyDescent="0.4">
      <c r="A69" s="17" t="s">
        <v>68</v>
      </c>
      <c r="B69" s="17" t="s">
        <v>113</v>
      </c>
      <c r="C69" s="22" t="s">
        <v>69</v>
      </c>
      <c r="D69" s="17" t="s">
        <v>13</v>
      </c>
      <c r="E69" s="17" t="s">
        <v>70</v>
      </c>
      <c r="F69" s="18">
        <v>50000</v>
      </c>
      <c r="G69" s="27">
        <f t="shared" si="6"/>
        <v>100000</v>
      </c>
      <c r="H69" s="19">
        <v>40</v>
      </c>
      <c r="I69" s="24">
        <v>51.380099999999999</v>
      </c>
    </row>
    <row r="70" spans="1:9" s="22" customFormat="1" ht="42" x14ac:dyDescent="0.4">
      <c r="A70" s="17" t="s">
        <v>68</v>
      </c>
      <c r="B70" s="17" t="s">
        <v>113</v>
      </c>
      <c r="C70" s="17" t="s">
        <v>69</v>
      </c>
      <c r="D70" s="17" t="s">
        <v>26</v>
      </c>
      <c r="E70" s="17" t="s">
        <v>46</v>
      </c>
      <c r="F70" s="18">
        <v>22500</v>
      </c>
      <c r="G70" s="27">
        <f t="shared" si="6"/>
        <v>45000</v>
      </c>
      <c r="H70" s="19">
        <v>3</v>
      </c>
      <c r="I70" s="24">
        <v>51.091099999999997</v>
      </c>
    </row>
    <row r="71" spans="1:9" s="22" customFormat="1" ht="42" x14ac:dyDescent="0.4">
      <c r="A71" s="17" t="s">
        <v>68</v>
      </c>
      <c r="B71" s="17" t="s">
        <v>113</v>
      </c>
      <c r="C71" s="17" t="s">
        <v>69</v>
      </c>
      <c r="D71" s="17" t="s">
        <v>13</v>
      </c>
      <c r="E71" s="17" t="s">
        <v>71</v>
      </c>
      <c r="F71" s="27">
        <v>225000</v>
      </c>
      <c r="G71" s="27">
        <f t="shared" si="6"/>
        <v>450000</v>
      </c>
      <c r="H71" s="6">
        <v>15</v>
      </c>
      <c r="I71" s="24">
        <v>51.380099999999999</v>
      </c>
    </row>
    <row r="72" spans="1:9" s="22" customFormat="1" ht="42" x14ac:dyDescent="0.4">
      <c r="A72" s="17" t="s">
        <v>68</v>
      </c>
      <c r="B72" s="17" t="s">
        <v>113</v>
      </c>
      <c r="C72" s="17" t="s">
        <v>69</v>
      </c>
      <c r="D72" s="17" t="s">
        <v>33</v>
      </c>
      <c r="E72" s="17" t="s">
        <v>71</v>
      </c>
      <c r="F72" s="27">
        <v>75000</v>
      </c>
      <c r="G72" s="27">
        <f t="shared" si="6"/>
        <v>150000</v>
      </c>
      <c r="H72" s="6">
        <v>5</v>
      </c>
      <c r="I72" s="24">
        <v>51.390099999999997</v>
      </c>
    </row>
    <row r="73" spans="1:9" s="20" customFormat="1" ht="42" x14ac:dyDescent="0.4">
      <c r="A73" s="17" t="s">
        <v>72</v>
      </c>
      <c r="B73" s="17" t="s">
        <v>113</v>
      </c>
      <c r="C73" s="17" t="s">
        <v>73</v>
      </c>
      <c r="D73" s="17" t="s">
        <v>51</v>
      </c>
      <c r="E73" s="17" t="s">
        <v>15</v>
      </c>
      <c r="F73" s="27">
        <v>10500</v>
      </c>
      <c r="G73" s="27">
        <f t="shared" si="6"/>
        <v>21000</v>
      </c>
      <c r="H73" s="4">
        <v>3</v>
      </c>
      <c r="I73" s="23">
        <v>51.080599999999997</v>
      </c>
    </row>
    <row r="74" spans="1:9" s="20" customFormat="1" ht="42" x14ac:dyDescent="0.4">
      <c r="A74" s="17" t="s">
        <v>72</v>
      </c>
      <c r="B74" s="17" t="s">
        <v>113</v>
      </c>
      <c r="C74" s="17" t="s">
        <v>73</v>
      </c>
      <c r="D74" s="17" t="s">
        <v>13</v>
      </c>
      <c r="E74" s="17" t="s">
        <v>15</v>
      </c>
      <c r="F74" s="27">
        <v>35000</v>
      </c>
      <c r="G74" s="27">
        <f t="shared" si="6"/>
        <v>70000</v>
      </c>
      <c r="H74" s="6">
        <v>10</v>
      </c>
      <c r="I74" s="24">
        <v>51.380099999999999</v>
      </c>
    </row>
    <row r="75" spans="1:9" s="13" customFormat="1" x14ac:dyDescent="0.4">
      <c r="A75" s="22" t="s">
        <v>106</v>
      </c>
      <c r="B75" s="17" t="s">
        <v>111</v>
      </c>
      <c r="C75" s="22" t="s">
        <v>17</v>
      </c>
      <c r="D75" s="27" t="s">
        <v>121</v>
      </c>
      <c r="E75" s="17" t="s">
        <v>75</v>
      </c>
      <c r="F75" s="27">
        <v>17988</v>
      </c>
      <c r="G75" s="27">
        <f>SUM(F75*2)</f>
        <v>35976</v>
      </c>
      <c r="H75" s="6">
        <v>5</v>
      </c>
      <c r="I75" s="23">
        <v>51.060099999999998</v>
      </c>
    </row>
    <row r="76" spans="1:9" s="13" customFormat="1" x14ac:dyDescent="0.4">
      <c r="A76" s="22" t="s">
        <v>106</v>
      </c>
      <c r="B76" s="22" t="s">
        <v>111</v>
      </c>
      <c r="C76" s="22" t="s">
        <v>17</v>
      </c>
      <c r="D76" s="27" t="s">
        <v>120</v>
      </c>
      <c r="E76" s="22" t="s">
        <v>56</v>
      </c>
      <c r="F76" s="27">
        <v>150000</v>
      </c>
      <c r="G76" s="27">
        <f>SUM(F76*2)</f>
        <v>300000</v>
      </c>
      <c r="H76" s="6">
        <v>6</v>
      </c>
      <c r="I76" s="23">
        <v>51.230800000000002</v>
      </c>
    </row>
    <row r="77" spans="1:9" s="13" customFormat="1" x14ac:dyDescent="0.4">
      <c r="A77" s="17" t="s">
        <v>106</v>
      </c>
      <c r="B77" s="17" t="s">
        <v>111</v>
      </c>
      <c r="C77" s="22" t="s">
        <v>17</v>
      </c>
      <c r="D77" s="33" t="s">
        <v>132</v>
      </c>
      <c r="E77" s="17" t="s">
        <v>50</v>
      </c>
      <c r="F77" s="18">
        <v>160000</v>
      </c>
      <c r="G77" s="27">
        <f>SUM(2*F77)</f>
        <v>320000</v>
      </c>
      <c r="H77" s="9">
        <v>10</v>
      </c>
      <c r="I77" s="23">
        <v>51.091200000000001</v>
      </c>
    </row>
    <row r="78" spans="1:9" s="13" customFormat="1" x14ac:dyDescent="0.4">
      <c r="A78" s="17" t="s">
        <v>106</v>
      </c>
      <c r="B78" s="17" t="s">
        <v>111</v>
      </c>
      <c r="C78" s="22" t="s">
        <v>17</v>
      </c>
      <c r="D78" s="17" t="s">
        <v>45</v>
      </c>
      <c r="E78" s="17" t="s">
        <v>92</v>
      </c>
      <c r="F78" s="18">
        <v>360535</v>
      </c>
      <c r="G78" s="27">
        <f>SUM(2*F78)</f>
        <v>721070</v>
      </c>
      <c r="H78" s="9">
        <v>20</v>
      </c>
      <c r="I78" s="23">
        <v>51.380099999999999</v>
      </c>
    </row>
    <row r="79" spans="1:9" s="13" customFormat="1" x14ac:dyDescent="0.4">
      <c r="A79" s="17" t="s">
        <v>74</v>
      </c>
      <c r="B79" s="17" t="s">
        <v>111</v>
      </c>
      <c r="C79" s="17" t="s">
        <v>17</v>
      </c>
      <c r="D79" s="17" t="s">
        <v>45</v>
      </c>
      <c r="E79" s="17" t="s">
        <v>75</v>
      </c>
      <c r="F79" s="18">
        <v>361870</v>
      </c>
      <c r="G79" s="27">
        <f>SUM(2*F79)</f>
        <v>723740</v>
      </c>
      <c r="H79" s="9">
        <v>23</v>
      </c>
      <c r="I79" s="23">
        <v>51.380099999999999</v>
      </c>
    </row>
    <row r="80" spans="1:9" s="13" customFormat="1" x14ac:dyDescent="0.4">
      <c r="A80" s="17" t="s">
        <v>76</v>
      </c>
      <c r="B80" s="17" t="s">
        <v>111</v>
      </c>
      <c r="C80" s="17" t="s">
        <v>8</v>
      </c>
      <c r="D80" s="17" t="s">
        <v>45</v>
      </c>
      <c r="E80" s="17" t="s">
        <v>77</v>
      </c>
      <c r="F80" s="27">
        <v>2440000</v>
      </c>
      <c r="G80" s="27">
        <f>SUM(2*F80)</f>
        <v>4880000</v>
      </c>
      <c r="H80" s="4">
        <v>250</v>
      </c>
      <c r="I80" s="23">
        <v>51.380099999999999</v>
      </c>
    </row>
    <row r="81" spans="1:9" s="13" customFormat="1" x14ac:dyDescent="0.4">
      <c r="A81" s="17" t="s">
        <v>78</v>
      </c>
      <c r="B81" s="17" t="s">
        <v>112</v>
      </c>
      <c r="C81" s="17" t="s">
        <v>79</v>
      </c>
      <c r="D81" s="17" t="s">
        <v>13</v>
      </c>
      <c r="E81" s="17" t="s">
        <v>14</v>
      </c>
      <c r="F81" s="27">
        <v>49400</v>
      </c>
      <c r="G81" s="27">
        <f>SUM(2*F81)</f>
        <v>98800</v>
      </c>
      <c r="H81" s="4">
        <v>2</v>
      </c>
      <c r="I81" s="23">
        <v>51.380099999999999</v>
      </c>
    </row>
    <row r="82" spans="1:9" s="13" customFormat="1" x14ac:dyDescent="0.4">
      <c r="A82" s="22" t="s">
        <v>125</v>
      </c>
      <c r="B82" s="17" t="s">
        <v>114</v>
      </c>
      <c r="C82" s="22" t="s">
        <v>126</v>
      </c>
      <c r="D82" s="27" t="s">
        <v>30</v>
      </c>
      <c r="E82" s="22" t="s">
        <v>152</v>
      </c>
      <c r="F82" s="27">
        <v>3194</v>
      </c>
      <c r="G82" s="27">
        <f>SUM(F82*2)</f>
        <v>6388</v>
      </c>
      <c r="H82" s="6">
        <v>9</v>
      </c>
      <c r="I82" s="21" t="s">
        <v>130</v>
      </c>
    </row>
    <row r="83" spans="1:9" s="13" customFormat="1" ht="42" x14ac:dyDescent="0.4">
      <c r="A83" s="17" t="s">
        <v>80</v>
      </c>
      <c r="B83" s="17" t="s">
        <v>111</v>
      </c>
      <c r="C83" s="17" t="s">
        <v>69</v>
      </c>
      <c r="D83" s="17" t="s">
        <v>63</v>
      </c>
      <c r="E83" s="17" t="s">
        <v>84</v>
      </c>
      <c r="F83" s="27">
        <v>225592</v>
      </c>
      <c r="G83" s="27">
        <f>SUM(2*F83)</f>
        <v>451184</v>
      </c>
      <c r="H83" s="11">
        <v>20</v>
      </c>
      <c r="I83" s="23">
        <v>44.070099999999996</v>
      </c>
    </row>
    <row r="84" spans="1:9" s="13" customFormat="1" ht="63" x14ac:dyDescent="0.4">
      <c r="A84" s="17" t="s">
        <v>80</v>
      </c>
      <c r="B84" s="17" t="s">
        <v>111</v>
      </c>
      <c r="C84" s="17" t="s">
        <v>69</v>
      </c>
      <c r="D84" s="17" t="s">
        <v>45</v>
      </c>
      <c r="E84" s="17" t="s">
        <v>81</v>
      </c>
      <c r="F84" s="32">
        <v>497134</v>
      </c>
      <c r="G84" s="27">
        <f>SUM(2*F84)</f>
        <v>994268</v>
      </c>
      <c r="H84" s="4">
        <v>70</v>
      </c>
      <c r="I84" s="23">
        <v>51.380099999999999</v>
      </c>
    </row>
    <row r="85" spans="1:9" s="13" customFormat="1" x14ac:dyDescent="0.4">
      <c r="A85" s="17" t="s">
        <v>80</v>
      </c>
      <c r="B85" s="17" t="s">
        <v>111</v>
      </c>
      <c r="C85" s="17" t="s">
        <v>69</v>
      </c>
      <c r="D85" s="17" t="s">
        <v>82</v>
      </c>
      <c r="E85" s="17" t="s">
        <v>83</v>
      </c>
      <c r="F85" s="27">
        <v>73506</v>
      </c>
      <c r="G85" s="27">
        <f>SUM(2*F85)</f>
        <v>147012</v>
      </c>
      <c r="H85" s="11">
        <v>6</v>
      </c>
      <c r="I85" s="23">
        <v>44.070099999999996</v>
      </c>
    </row>
    <row r="86" spans="1:9" s="13" customFormat="1" x14ac:dyDescent="0.4">
      <c r="A86" s="17" t="s">
        <v>80</v>
      </c>
      <c r="B86" s="17" t="s">
        <v>111</v>
      </c>
      <c r="C86" s="22" t="s">
        <v>69</v>
      </c>
      <c r="D86" s="17" t="s">
        <v>45</v>
      </c>
      <c r="E86" s="17" t="s">
        <v>70</v>
      </c>
      <c r="F86" s="18">
        <v>100000</v>
      </c>
      <c r="G86" s="27">
        <f>SUM(2*F86)</f>
        <v>200000</v>
      </c>
      <c r="H86" s="9">
        <v>16</v>
      </c>
      <c r="I86" s="23">
        <v>51.380099999999999</v>
      </c>
    </row>
    <row r="87" spans="1:9" s="13" customFormat="1" x14ac:dyDescent="0.4">
      <c r="A87" s="17"/>
      <c r="B87" s="17"/>
      <c r="C87" s="22"/>
      <c r="D87" s="17"/>
      <c r="E87" s="17"/>
      <c r="F87" s="18"/>
      <c r="G87" s="27"/>
      <c r="H87" s="9"/>
      <c r="I87" s="23"/>
    </row>
    <row r="88" spans="1:9" x14ac:dyDescent="0.4">
      <c r="A88" s="34"/>
      <c r="B88" s="34"/>
      <c r="C88" s="34"/>
      <c r="D88" s="34"/>
      <c r="E88" s="34" t="s">
        <v>127</v>
      </c>
      <c r="F88" s="35">
        <f>SUM(F2:F86)</f>
        <v>9430919</v>
      </c>
      <c r="G88" s="35">
        <f>SUM(G2:G86)</f>
        <v>18861838</v>
      </c>
      <c r="H88" s="14">
        <f>SUM(H20:H85)</f>
        <v>993</v>
      </c>
      <c r="I88" s="14"/>
    </row>
    <row r="89" spans="1:9" s="15" customFormat="1" x14ac:dyDescent="0.4">
      <c r="A89" s="12"/>
      <c r="B89" s="12"/>
      <c r="C89" s="12"/>
      <c r="D89" s="12"/>
      <c r="E89" s="12"/>
      <c r="F89" s="12"/>
      <c r="G89" s="12"/>
      <c r="H89" s="12"/>
      <c r="I89" s="12"/>
    </row>
  </sheetData>
  <autoFilter ref="A1:G86" xr:uid="{3989BDD0-9C66-416E-8C02-A43A3228AB65}">
    <sortState xmlns:xlrd2="http://schemas.microsoft.com/office/spreadsheetml/2017/richdata2" ref="A9:G73">
      <sortCondition ref="A9:A74"/>
    </sortState>
  </autoFilter>
  <sortState xmlns:xlrd2="http://schemas.microsoft.com/office/spreadsheetml/2017/richdata2" ref="A2:I90">
    <sortCondition ref="A56:A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5F5D-97F9-41FE-96FF-6BCF9E9A188F}">
  <dimension ref="A1:C43"/>
  <sheetViews>
    <sheetView zoomScale="96" zoomScaleNormal="96" workbookViewId="0">
      <selection activeCell="B9" sqref="B9"/>
    </sheetView>
  </sheetViews>
  <sheetFormatPr defaultRowHeight="23.4" x14ac:dyDescent="0.45"/>
  <cols>
    <col min="1" max="1" width="37" style="37" customWidth="1"/>
    <col min="2" max="2" width="33.88671875" style="40" customWidth="1"/>
    <col min="3" max="3" width="29.44140625" style="40" customWidth="1"/>
  </cols>
  <sheetData>
    <row r="1" spans="1:3" s="36" customFormat="1" ht="15.6" x14ac:dyDescent="0.3">
      <c r="A1" s="41" t="s">
        <v>141</v>
      </c>
      <c r="B1" s="42" t="s">
        <v>160</v>
      </c>
      <c r="C1" s="42" t="s">
        <v>161</v>
      </c>
    </row>
    <row r="2" spans="1:3" ht="15.6" x14ac:dyDescent="0.3">
      <c r="A2" s="38" t="s">
        <v>142</v>
      </c>
      <c r="B2" s="39">
        <v>500000</v>
      </c>
      <c r="C2" s="38">
        <v>9</v>
      </c>
    </row>
    <row r="3" spans="1:3" ht="15.6" x14ac:dyDescent="0.3">
      <c r="A3" s="38" t="s">
        <v>15</v>
      </c>
      <c r="B3" s="39">
        <v>150500</v>
      </c>
      <c r="C3" s="38">
        <v>43</v>
      </c>
    </row>
    <row r="4" spans="1:3" ht="15.6" x14ac:dyDescent="0.3">
      <c r="A4" s="38" t="s">
        <v>154</v>
      </c>
      <c r="B4" s="39">
        <v>41514</v>
      </c>
      <c r="C4" s="38">
        <v>3</v>
      </c>
    </row>
    <row r="5" spans="1:3" ht="15.6" x14ac:dyDescent="0.3">
      <c r="A5" s="38" t="s">
        <v>155</v>
      </c>
      <c r="B5" s="39">
        <v>297670</v>
      </c>
      <c r="C5" s="38">
        <v>10</v>
      </c>
    </row>
    <row r="6" spans="1:3" ht="15.6" x14ac:dyDescent="0.3">
      <c r="A6" s="38" t="s">
        <v>156</v>
      </c>
      <c r="B6" s="39">
        <v>250000</v>
      </c>
      <c r="C6" s="38">
        <v>10</v>
      </c>
    </row>
    <row r="7" spans="1:3" ht="15.6" x14ac:dyDescent="0.3">
      <c r="A7" s="38" t="s">
        <v>143</v>
      </c>
      <c r="B7" s="39">
        <v>47778</v>
      </c>
      <c r="C7" s="38">
        <v>4</v>
      </c>
    </row>
    <row r="8" spans="1:3" ht="15.6" x14ac:dyDescent="0.3">
      <c r="A8" s="38" t="s">
        <v>93</v>
      </c>
      <c r="B8" s="39">
        <v>30000</v>
      </c>
      <c r="C8" s="38">
        <v>4</v>
      </c>
    </row>
    <row r="9" spans="1:3" ht="15.6" x14ac:dyDescent="0.3">
      <c r="A9" s="38" t="s">
        <v>96</v>
      </c>
      <c r="B9" s="39">
        <v>20000</v>
      </c>
      <c r="C9" s="38">
        <v>4</v>
      </c>
    </row>
    <row r="10" spans="1:3" ht="15.6" x14ac:dyDescent="0.3">
      <c r="A10" s="38" t="s">
        <v>157</v>
      </c>
      <c r="B10" s="39">
        <v>26737</v>
      </c>
      <c r="C10" s="38">
        <v>9</v>
      </c>
    </row>
    <row r="11" spans="1:3" ht="15.6" x14ac:dyDescent="0.3">
      <c r="A11" s="38" t="s">
        <v>117</v>
      </c>
      <c r="B11" s="39">
        <v>24500</v>
      </c>
      <c r="C11" s="38">
        <v>7</v>
      </c>
    </row>
    <row r="12" spans="1:3" ht="15.6" x14ac:dyDescent="0.3">
      <c r="A12" s="38" t="s">
        <v>118</v>
      </c>
      <c r="B12" s="39">
        <v>340000</v>
      </c>
      <c r="C12" s="38">
        <v>36</v>
      </c>
    </row>
    <row r="13" spans="1:3" ht="31.2" x14ac:dyDescent="0.3">
      <c r="A13" s="38" t="s">
        <v>64</v>
      </c>
      <c r="B13" s="39">
        <v>150000</v>
      </c>
      <c r="C13" s="38">
        <v>24</v>
      </c>
    </row>
    <row r="14" spans="1:3" ht="15.6" x14ac:dyDescent="0.3">
      <c r="A14" s="38" t="s">
        <v>42</v>
      </c>
      <c r="B14" s="39">
        <v>52500</v>
      </c>
      <c r="C14" s="38">
        <v>15</v>
      </c>
    </row>
    <row r="15" spans="1:3" ht="15.6" x14ac:dyDescent="0.3">
      <c r="A15" s="38" t="s">
        <v>158</v>
      </c>
      <c r="B15" s="39">
        <v>15000</v>
      </c>
      <c r="C15" s="38">
        <v>3</v>
      </c>
    </row>
    <row r="16" spans="1:3" ht="15.6" x14ac:dyDescent="0.3">
      <c r="A16" s="38" t="s">
        <v>86</v>
      </c>
      <c r="B16" s="39">
        <v>18210</v>
      </c>
      <c r="C16" s="38">
        <v>1</v>
      </c>
    </row>
    <row r="17" spans="1:3" ht="15.6" x14ac:dyDescent="0.3">
      <c r="A17" s="38" t="s">
        <v>94</v>
      </c>
      <c r="B17" s="39">
        <v>12500</v>
      </c>
      <c r="C17" s="38">
        <v>2</v>
      </c>
    </row>
    <row r="18" spans="1:3" ht="15.6" x14ac:dyDescent="0.3">
      <c r="A18" s="38" t="s">
        <v>144</v>
      </c>
      <c r="B18" s="39">
        <v>5000</v>
      </c>
      <c r="C18" s="38">
        <v>1</v>
      </c>
    </row>
    <row r="19" spans="1:3" ht="15.6" x14ac:dyDescent="0.3">
      <c r="A19" s="38" t="s">
        <v>97</v>
      </c>
      <c r="B19" s="39">
        <v>50000</v>
      </c>
      <c r="C19" s="38">
        <v>5</v>
      </c>
    </row>
    <row r="20" spans="1:3" ht="15.6" x14ac:dyDescent="0.3">
      <c r="A20" s="38" t="s">
        <v>140</v>
      </c>
      <c r="B20" s="39">
        <v>11214</v>
      </c>
      <c r="C20" s="38">
        <v>2</v>
      </c>
    </row>
    <row r="21" spans="1:3" ht="15.6" x14ac:dyDescent="0.3">
      <c r="A21" s="38" t="s">
        <v>119</v>
      </c>
      <c r="B21" s="39">
        <v>3194</v>
      </c>
      <c r="C21" s="38">
        <v>9</v>
      </c>
    </row>
    <row r="22" spans="1:3" ht="15.6" x14ac:dyDescent="0.3">
      <c r="A22" s="38" t="s">
        <v>139</v>
      </c>
      <c r="B22" s="39">
        <v>60000</v>
      </c>
      <c r="C22" s="38">
        <v>3</v>
      </c>
    </row>
    <row r="23" spans="1:3" ht="15.6" x14ac:dyDescent="0.3">
      <c r="A23" s="38" t="s">
        <v>40</v>
      </c>
      <c r="B23" s="39">
        <v>52500</v>
      </c>
      <c r="C23" s="38">
        <v>15</v>
      </c>
    </row>
    <row r="24" spans="1:3" ht="15.6" x14ac:dyDescent="0.3">
      <c r="A24" s="38" t="s">
        <v>159</v>
      </c>
      <c r="B24" s="39">
        <v>187903</v>
      </c>
      <c r="C24" s="38">
        <v>12</v>
      </c>
    </row>
    <row r="25" spans="1:3" ht="15.6" x14ac:dyDescent="0.3">
      <c r="A25" s="38" t="s">
        <v>145</v>
      </c>
      <c r="B25" s="39">
        <v>14000</v>
      </c>
      <c r="C25" s="38">
        <v>4</v>
      </c>
    </row>
    <row r="26" spans="1:3" ht="15.6" x14ac:dyDescent="0.3">
      <c r="A26" s="38" t="s">
        <v>70</v>
      </c>
      <c r="B26" s="39">
        <v>450000</v>
      </c>
      <c r="C26" s="38">
        <v>92</v>
      </c>
    </row>
    <row r="27" spans="1:3" ht="15.6" x14ac:dyDescent="0.3">
      <c r="A27" s="38" t="s">
        <v>149</v>
      </c>
      <c r="B27" s="39">
        <v>20000</v>
      </c>
      <c r="C27" s="38">
        <v>4</v>
      </c>
    </row>
    <row r="28" spans="1:3" ht="15.6" x14ac:dyDescent="0.3">
      <c r="A28" s="38" t="s">
        <v>150</v>
      </c>
      <c r="B28" s="39">
        <v>7000</v>
      </c>
      <c r="C28" s="38">
        <v>2</v>
      </c>
    </row>
    <row r="29" spans="1:3" ht="15.6" x14ac:dyDescent="0.3">
      <c r="A29" s="38" t="s">
        <v>151</v>
      </c>
      <c r="B29" s="39">
        <v>15000</v>
      </c>
      <c r="C29" s="38">
        <v>3</v>
      </c>
    </row>
    <row r="30" spans="1:3" ht="31.2" x14ac:dyDescent="0.3">
      <c r="A30" s="38" t="s">
        <v>85</v>
      </c>
      <c r="B30" s="39">
        <v>10000</v>
      </c>
      <c r="C30" s="38">
        <v>2</v>
      </c>
    </row>
    <row r="31" spans="1:3" ht="15.6" x14ac:dyDescent="0.3">
      <c r="A31" s="38" t="s">
        <v>67</v>
      </c>
      <c r="B31" s="39">
        <v>492830</v>
      </c>
      <c r="C31" s="38">
        <v>86</v>
      </c>
    </row>
    <row r="32" spans="1:3" ht="15.6" x14ac:dyDescent="0.3">
      <c r="A32" s="38" t="s">
        <v>14</v>
      </c>
      <c r="B32" s="39">
        <v>79400</v>
      </c>
      <c r="C32" s="38">
        <v>7</v>
      </c>
    </row>
    <row r="33" spans="1:3" ht="15.6" x14ac:dyDescent="0.3">
      <c r="A33" s="38" t="s">
        <v>146</v>
      </c>
      <c r="B33" s="39">
        <v>30000</v>
      </c>
      <c r="C33" s="38">
        <v>3</v>
      </c>
    </row>
    <row r="34" spans="1:3" ht="15.6" x14ac:dyDescent="0.3">
      <c r="A34" s="38" t="s">
        <v>147</v>
      </c>
      <c r="B34" s="39">
        <v>87500</v>
      </c>
      <c r="C34" s="38">
        <v>25</v>
      </c>
    </row>
    <row r="35" spans="1:3" ht="15.6" x14ac:dyDescent="0.3">
      <c r="A35" s="38" t="s">
        <v>59</v>
      </c>
      <c r="B35" s="39">
        <v>1000000</v>
      </c>
      <c r="C35" s="38">
        <v>200</v>
      </c>
    </row>
    <row r="36" spans="1:3" ht="15.6" x14ac:dyDescent="0.3">
      <c r="A36" s="38" t="s">
        <v>89</v>
      </c>
      <c r="B36" s="39">
        <v>66000</v>
      </c>
      <c r="C36" s="38">
        <v>4</v>
      </c>
    </row>
    <row r="37" spans="1:3" ht="15.6" x14ac:dyDescent="0.3">
      <c r="A37" s="38" t="s">
        <v>46</v>
      </c>
      <c r="B37" s="39">
        <v>720775</v>
      </c>
      <c r="C37" s="38">
        <v>49</v>
      </c>
    </row>
    <row r="38" spans="1:3" ht="15.6" x14ac:dyDescent="0.3">
      <c r="A38" s="38" t="s">
        <v>75</v>
      </c>
      <c r="B38" s="39">
        <v>740393</v>
      </c>
      <c r="C38" s="38">
        <v>48</v>
      </c>
    </row>
    <row r="39" spans="1:3" ht="15.6" x14ac:dyDescent="0.3">
      <c r="A39" s="38" t="s">
        <v>138</v>
      </c>
      <c r="B39" s="39">
        <v>533000</v>
      </c>
      <c r="C39" s="38">
        <v>60</v>
      </c>
    </row>
    <row r="40" spans="1:3" ht="15.6" x14ac:dyDescent="0.3">
      <c r="A40" s="38" t="s">
        <v>56</v>
      </c>
      <c r="B40" s="39">
        <v>763110</v>
      </c>
      <c r="C40" s="38">
        <v>62</v>
      </c>
    </row>
    <row r="41" spans="1:3" ht="15.6" x14ac:dyDescent="0.3">
      <c r="A41" s="38" t="s">
        <v>87</v>
      </c>
      <c r="B41" s="39">
        <v>2040000</v>
      </c>
      <c r="C41" s="38">
        <v>170</v>
      </c>
    </row>
    <row r="42" spans="1:3" ht="15.6" x14ac:dyDescent="0.3">
      <c r="A42" s="38" t="s">
        <v>116</v>
      </c>
      <c r="B42" s="39">
        <v>10925</v>
      </c>
      <c r="C42" s="38">
        <v>20</v>
      </c>
    </row>
    <row r="43" spans="1:3" ht="15.6" x14ac:dyDescent="0.3">
      <c r="A43" s="38" t="s">
        <v>148</v>
      </c>
      <c r="B43" s="39">
        <v>5000</v>
      </c>
      <c r="C43" s="38">
        <v>1</v>
      </c>
    </row>
  </sheetData>
  <autoFilter ref="A1:B42" xr:uid="{A1EA5F5D-97F9-41FE-96FF-6BCF9E9A188F}"/>
  <sortState xmlns:xlrd2="http://schemas.microsoft.com/office/spreadsheetml/2017/richdata2" ref="A2:A43">
    <sortCondition ref="A4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2BCE-CC1F-4C73-9BF9-4808984813D2}">
  <dimension ref="A1:L49"/>
  <sheetViews>
    <sheetView tabSelected="1" zoomScaleNormal="100" workbookViewId="0">
      <selection activeCell="F12" sqref="F12"/>
    </sheetView>
  </sheetViews>
  <sheetFormatPr defaultRowHeight="21" x14ac:dyDescent="0.4"/>
  <cols>
    <col min="1" max="1" width="54.33203125" style="12" customWidth="1"/>
    <col min="2" max="2" width="38.21875" style="12" hidden="1" customWidth="1"/>
    <col min="3" max="3" width="53.44140625" style="12" customWidth="1"/>
    <col min="4" max="4" width="15.44140625" style="12" customWidth="1"/>
    <col min="5" max="5" width="19.77734375" customWidth="1"/>
    <col min="6" max="6" width="19.109375" customWidth="1"/>
    <col min="7" max="7" width="32.44140625" customWidth="1"/>
    <col min="8" max="8" width="1.33203125" customWidth="1"/>
    <col min="9" max="9" width="31.44140625" style="25" customWidth="1"/>
    <col min="10" max="10" width="1.33203125" customWidth="1"/>
    <col min="11" max="11" width="49.77734375" style="25" customWidth="1"/>
    <col min="12" max="12" width="1.33203125" customWidth="1"/>
  </cols>
  <sheetData>
    <row r="1" spans="1:12" ht="64.2" customHeight="1" x14ac:dyDescent="0.4">
      <c r="E1" s="44" t="s">
        <v>133</v>
      </c>
      <c r="F1" s="44"/>
      <c r="G1" s="44"/>
      <c r="H1" s="51"/>
      <c r="I1" s="43" t="s">
        <v>128</v>
      </c>
      <c r="J1" s="51"/>
      <c r="K1" s="45" t="s">
        <v>163</v>
      </c>
      <c r="L1" s="51"/>
    </row>
    <row r="2" spans="1:12" ht="72" x14ac:dyDescent="0.4">
      <c r="A2" s="2" t="s">
        <v>0</v>
      </c>
      <c r="B2" s="2" t="s">
        <v>110</v>
      </c>
      <c r="C2" s="2" t="s">
        <v>2</v>
      </c>
      <c r="D2" s="2" t="s">
        <v>129</v>
      </c>
      <c r="E2" s="26" t="s">
        <v>134</v>
      </c>
      <c r="F2" s="26" t="s">
        <v>135</v>
      </c>
      <c r="G2" s="26" t="s">
        <v>136</v>
      </c>
      <c r="H2" s="52"/>
      <c r="I2" s="26" t="s">
        <v>134</v>
      </c>
      <c r="J2" s="52"/>
      <c r="K2" s="59" t="s">
        <v>164</v>
      </c>
      <c r="L2" s="52"/>
    </row>
    <row r="3" spans="1:12" x14ac:dyDescent="0.4">
      <c r="A3" s="6" t="s">
        <v>124</v>
      </c>
      <c r="B3" s="3" t="s">
        <v>112</v>
      </c>
      <c r="C3" s="8" t="s">
        <v>45</v>
      </c>
      <c r="D3" s="20">
        <v>51.380099999999999</v>
      </c>
      <c r="E3" s="46">
        <v>27</v>
      </c>
      <c r="F3" s="46">
        <v>39</v>
      </c>
      <c r="G3" s="47">
        <v>70.400000000000006</v>
      </c>
      <c r="H3" s="53"/>
      <c r="I3" s="48" t="s">
        <v>162</v>
      </c>
      <c r="J3" s="53"/>
      <c r="K3" s="57">
        <v>0.82</v>
      </c>
      <c r="L3" s="55"/>
    </row>
    <row r="4" spans="1:12" x14ac:dyDescent="0.4">
      <c r="A4" s="8" t="s">
        <v>99</v>
      </c>
      <c r="B4" s="8" t="s">
        <v>113</v>
      </c>
      <c r="C4" s="3" t="s">
        <v>26</v>
      </c>
      <c r="D4" s="20">
        <v>51.091099999999997</v>
      </c>
      <c r="E4" s="47">
        <v>16</v>
      </c>
      <c r="F4" s="47">
        <v>12</v>
      </c>
      <c r="G4" s="47">
        <v>68.8</v>
      </c>
      <c r="H4" s="53"/>
      <c r="I4" s="48" t="s">
        <v>162</v>
      </c>
      <c r="J4" s="53"/>
      <c r="K4" s="57">
        <v>0.69</v>
      </c>
      <c r="L4" s="55"/>
    </row>
    <row r="5" spans="1:12" x14ac:dyDescent="0.4">
      <c r="A5" s="8" t="s">
        <v>99</v>
      </c>
      <c r="B5" s="8" t="s">
        <v>113</v>
      </c>
      <c r="C5" s="3" t="s">
        <v>13</v>
      </c>
      <c r="D5" s="20">
        <v>51.380099999999999</v>
      </c>
      <c r="E5" s="47">
        <v>55</v>
      </c>
      <c r="F5" s="47">
        <v>56</v>
      </c>
      <c r="G5" s="47">
        <v>72.7</v>
      </c>
      <c r="H5" s="53"/>
      <c r="I5" s="48">
        <v>75</v>
      </c>
      <c r="J5" s="53"/>
      <c r="K5" s="57">
        <v>0.56999999999999995</v>
      </c>
      <c r="L5" s="55"/>
    </row>
    <row r="6" spans="1:12" x14ac:dyDescent="0.4">
      <c r="A6" s="8" t="s">
        <v>7</v>
      </c>
      <c r="B6" s="5" t="s">
        <v>112</v>
      </c>
      <c r="C6" s="3" t="s">
        <v>9</v>
      </c>
      <c r="D6" s="20">
        <v>51.380099999999999</v>
      </c>
      <c r="E6" s="48" t="s">
        <v>162</v>
      </c>
      <c r="F6" s="48" t="s">
        <v>162</v>
      </c>
      <c r="G6" s="48" t="s">
        <v>162</v>
      </c>
      <c r="H6" s="53"/>
      <c r="I6" s="48" t="s">
        <v>162</v>
      </c>
      <c r="J6" s="53"/>
      <c r="K6" s="57">
        <v>0.77</v>
      </c>
      <c r="L6" s="55"/>
    </row>
    <row r="7" spans="1:12" x14ac:dyDescent="0.4">
      <c r="A7" s="8" t="s">
        <v>7</v>
      </c>
      <c r="B7" s="8" t="s">
        <v>112</v>
      </c>
      <c r="C7" s="8" t="s">
        <v>45</v>
      </c>
      <c r="D7" s="20">
        <v>51.380099999999999</v>
      </c>
      <c r="E7" s="47">
        <v>194</v>
      </c>
      <c r="F7" s="47">
        <v>220</v>
      </c>
      <c r="G7" s="47">
        <v>66.5</v>
      </c>
      <c r="H7" s="53"/>
      <c r="I7" s="48">
        <v>130</v>
      </c>
      <c r="J7" s="53"/>
      <c r="K7" s="57">
        <v>0.56999999999999995</v>
      </c>
      <c r="L7" s="55"/>
    </row>
    <row r="8" spans="1:12" x14ac:dyDescent="0.4">
      <c r="A8" s="8" t="s">
        <v>7</v>
      </c>
      <c r="B8" s="5" t="s">
        <v>112</v>
      </c>
      <c r="C8" s="20" t="s">
        <v>105</v>
      </c>
      <c r="D8" s="20">
        <v>51.090800000000002</v>
      </c>
      <c r="E8" s="48" t="s">
        <v>162</v>
      </c>
      <c r="F8" s="48" t="s">
        <v>162</v>
      </c>
      <c r="G8" s="48" t="s">
        <v>162</v>
      </c>
      <c r="H8" s="53"/>
      <c r="I8" s="48" t="s">
        <v>162</v>
      </c>
      <c r="J8" s="53"/>
      <c r="K8" s="58" t="s">
        <v>162</v>
      </c>
      <c r="L8" s="55"/>
    </row>
    <row r="9" spans="1:12" x14ac:dyDescent="0.4">
      <c r="A9" s="6" t="s">
        <v>7</v>
      </c>
      <c r="B9" s="3" t="s">
        <v>112</v>
      </c>
      <c r="C9" s="7" t="s">
        <v>120</v>
      </c>
      <c r="D9" s="20">
        <v>51.230800000000002</v>
      </c>
      <c r="E9" s="48" t="s">
        <v>162</v>
      </c>
      <c r="F9" s="48" t="s">
        <v>162</v>
      </c>
      <c r="G9" s="48" t="s">
        <v>162</v>
      </c>
      <c r="H9" s="53"/>
      <c r="I9" s="48" t="s">
        <v>162</v>
      </c>
      <c r="J9" s="53"/>
      <c r="K9" s="57">
        <v>0.54</v>
      </c>
      <c r="L9" s="55"/>
    </row>
    <row r="10" spans="1:12" x14ac:dyDescent="0.4">
      <c r="A10" s="3" t="s">
        <v>11</v>
      </c>
      <c r="B10" s="3" t="s">
        <v>113</v>
      </c>
      <c r="C10" s="3" t="s">
        <v>13</v>
      </c>
      <c r="D10" s="20">
        <v>51.380099999999999</v>
      </c>
      <c r="E10" s="47">
        <v>52</v>
      </c>
      <c r="F10" s="47">
        <v>61</v>
      </c>
      <c r="G10" s="47">
        <v>75</v>
      </c>
      <c r="H10" s="53"/>
      <c r="I10" s="48">
        <v>27</v>
      </c>
      <c r="J10" s="53"/>
      <c r="K10" s="57">
        <v>0.88</v>
      </c>
      <c r="L10" s="55"/>
    </row>
    <row r="11" spans="1:12" x14ac:dyDescent="0.4">
      <c r="A11" s="3" t="s">
        <v>16</v>
      </c>
      <c r="B11" s="8" t="s">
        <v>113</v>
      </c>
      <c r="C11" s="3" t="s">
        <v>18</v>
      </c>
      <c r="D11" s="20">
        <v>51.090400000000002</v>
      </c>
      <c r="E11" s="47">
        <v>23</v>
      </c>
      <c r="F11" s="47">
        <v>19</v>
      </c>
      <c r="G11" s="47">
        <v>39.1</v>
      </c>
      <c r="H11" s="53"/>
      <c r="I11" s="48">
        <v>25</v>
      </c>
      <c r="J11" s="53"/>
      <c r="K11" s="58" t="s">
        <v>162</v>
      </c>
      <c r="L11" s="55"/>
    </row>
    <row r="12" spans="1:12" x14ac:dyDescent="0.4">
      <c r="A12" s="5" t="s">
        <v>23</v>
      </c>
      <c r="B12" s="5" t="s">
        <v>112</v>
      </c>
      <c r="C12" s="3" t="s">
        <v>13</v>
      </c>
      <c r="D12" s="20">
        <v>51.380099999999999</v>
      </c>
      <c r="E12" s="47">
        <v>25</v>
      </c>
      <c r="F12" s="47">
        <v>33</v>
      </c>
      <c r="G12" s="47" t="s">
        <v>137</v>
      </c>
      <c r="H12" s="53"/>
      <c r="I12" s="48">
        <v>49</v>
      </c>
      <c r="J12" s="53"/>
      <c r="K12" s="57">
        <v>0.8</v>
      </c>
      <c r="L12" s="55"/>
    </row>
    <row r="13" spans="1:12" x14ac:dyDescent="0.4">
      <c r="A13" s="5" t="s">
        <v>23</v>
      </c>
      <c r="B13" s="5" t="s">
        <v>112</v>
      </c>
      <c r="C13" s="3" t="s">
        <v>26</v>
      </c>
      <c r="D13" s="20">
        <v>51.091099999999997</v>
      </c>
      <c r="E13" s="48" t="s">
        <v>162</v>
      </c>
      <c r="F13" s="48" t="s">
        <v>162</v>
      </c>
      <c r="G13" s="48" t="s">
        <v>162</v>
      </c>
      <c r="H13" s="53"/>
      <c r="I13" s="48" t="s">
        <v>162</v>
      </c>
      <c r="J13" s="53"/>
      <c r="K13" s="58" t="s">
        <v>162</v>
      </c>
      <c r="L13" s="55"/>
    </row>
    <row r="14" spans="1:12" x14ac:dyDescent="0.4">
      <c r="A14" s="8" t="s">
        <v>23</v>
      </c>
      <c r="B14" s="5" t="s">
        <v>112</v>
      </c>
      <c r="C14" s="20" t="s">
        <v>18</v>
      </c>
      <c r="D14" s="20">
        <v>51.090400000000002</v>
      </c>
      <c r="E14" s="48" t="s">
        <v>162</v>
      </c>
      <c r="F14" s="48" t="s">
        <v>162</v>
      </c>
      <c r="G14" s="48" t="s">
        <v>162</v>
      </c>
      <c r="H14" s="53"/>
      <c r="I14" s="48" t="s">
        <v>162</v>
      </c>
      <c r="J14" s="53"/>
      <c r="K14" s="58" t="s">
        <v>162</v>
      </c>
      <c r="L14" s="55"/>
    </row>
    <row r="15" spans="1:12" x14ac:dyDescent="0.4">
      <c r="A15" s="3" t="s">
        <v>31</v>
      </c>
      <c r="B15" s="3" t="s">
        <v>113</v>
      </c>
      <c r="C15" s="3" t="s">
        <v>13</v>
      </c>
      <c r="D15" s="20">
        <v>51.380099999999999</v>
      </c>
      <c r="E15" s="47">
        <v>78</v>
      </c>
      <c r="F15" s="47">
        <v>56</v>
      </c>
      <c r="G15" s="47">
        <v>76.900000000000006</v>
      </c>
      <c r="H15" s="53"/>
      <c r="I15" s="48">
        <v>61</v>
      </c>
      <c r="J15" s="53"/>
      <c r="K15" s="57">
        <v>0.86</v>
      </c>
      <c r="L15" s="55"/>
    </row>
    <row r="16" spans="1:12" x14ac:dyDescent="0.4">
      <c r="A16" s="3" t="s">
        <v>31</v>
      </c>
      <c r="B16" s="3" t="s">
        <v>113</v>
      </c>
      <c r="C16" s="3" t="s">
        <v>33</v>
      </c>
      <c r="D16" s="20">
        <v>51.390099999999997</v>
      </c>
      <c r="E16" s="47">
        <v>54</v>
      </c>
      <c r="F16" s="47">
        <v>26</v>
      </c>
      <c r="G16" s="47">
        <v>88.5</v>
      </c>
      <c r="H16" s="53"/>
      <c r="I16" s="48">
        <v>253</v>
      </c>
      <c r="J16" s="53"/>
      <c r="K16" s="57">
        <v>0.61</v>
      </c>
      <c r="L16" s="55"/>
    </row>
    <row r="17" spans="1:12" x14ac:dyDescent="0.4">
      <c r="A17" s="3" t="s">
        <v>31</v>
      </c>
      <c r="B17" s="3" t="s">
        <v>113</v>
      </c>
      <c r="C17" s="3" t="s">
        <v>34</v>
      </c>
      <c r="D17" s="20">
        <v>51.090499999999999</v>
      </c>
      <c r="E17" s="48" t="s">
        <v>162</v>
      </c>
      <c r="F17" s="48" t="s">
        <v>162</v>
      </c>
      <c r="G17" s="48" t="s">
        <v>162</v>
      </c>
      <c r="H17" s="53"/>
      <c r="I17" s="48" t="s">
        <v>162</v>
      </c>
      <c r="J17" s="53"/>
      <c r="K17" s="57">
        <v>0.82</v>
      </c>
      <c r="L17" s="55"/>
    </row>
    <row r="18" spans="1:12" x14ac:dyDescent="0.4">
      <c r="A18" s="8" t="s">
        <v>101</v>
      </c>
      <c r="B18" s="3" t="s">
        <v>112</v>
      </c>
      <c r="C18" s="8" t="s">
        <v>45</v>
      </c>
      <c r="D18" s="20">
        <v>51.380099999999999</v>
      </c>
      <c r="E18" s="47">
        <v>16</v>
      </c>
      <c r="F18" s="47">
        <v>24</v>
      </c>
      <c r="G18" s="47">
        <v>43.8</v>
      </c>
      <c r="H18" s="53"/>
      <c r="I18" s="48" t="s">
        <v>162</v>
      </c>
      <c r="J18" s="53"/>
      <c r="K18" s="57">
        <v>0.32</v>
      </c>
      <c r="L18" s="55"/>
    </row>
    <row r="19" spans="1:12" x14ac:dyDescent="0.4">
      <c r="A19" s="8" t="s">
        <v>43</v>
      </c>
      <c r="B19" s="5" t="s">
        <v>112</v>
      </c>
      <c r="C19" s="8" t="s">
        <v>45</v>
      </c>
      <c r="D19" s="20">
        <v>51.380099999999999</v>
      </c>
      <c r="E19" s="47">
        <v>58</v>
      </c>
      <c r="F19" s="47">
        <v>62</v>
      </c>
      <c r="G19" s="47">
        <v>39.700000000000003</v>
      </c>
      <c r="H19" s="53"/>
      <c r="I19" s="48">
        <v>19</v>
      </c>
      <c r="J19" s="53"/>
      <c r="K19" s="57">
        <v>0.8</v>
      </c>
      <c r="L19" s="55"/>
    </row>
    <row r="20" spans="1:12" x14ac:dyDescent="0.4">
      <c r="A20" s="3" t="s">
        <v>47</v>
      </c>
      <c r="B20" s="3" t="s">
        <v>113</v>
      </c>
      <c r="C20" s="3" t="s">
        <v>51</v>
      </c>
      <c r="D20" s="20">
        <v>51.080599999999997</v>
      </c>
      <c r="E20" s="47">
        <v>16</v>
      </c>
      <c r="F20" s="47">
        <v>11</v>
      </c>
      <c r="G20" s="47">
        <v>87.5</v>
      </c>
      <c r="H20" s="53"/>
      <c r="I20" s="48" t="s">
        <v>162</v>
      </c>
      <c r="J20" s="53"/>
      <c r="K20" s="58" t="s">
        <v>162</v>
      </c>
      <c r="L20" s="55"/>
    </row>
    <row r="21" spans="1:12" x14ac:dyDescent="0.4">
      <c r="A21" s="3" t="s">
        <v>47</v>
      </c>
      <c r="B21" s="3" t="s">
        <v>113</v>
      </c>
      <c r="C21" s="3" t="s">
        <v>49</v>
      </c>
      <c r="D21" s="20">
        <v>51.090800000000002</v>
      </c>
      <c r="E21" s="47">
        <v>4</v>
      </c>
      <c r="F21" s="47">
        <v>6</v>
      </c>
      <c r="G21" s="47">
        <v>100</v>
      </c>
      <c r="H21" s="53"/>
      <c r="I21" s="48">
        <v>4</v>
      </c>
      <c r="J21" s="53"/>
      <c r="K21" s="57">
        <v>0.79</v>
      </c>
      <c r="L21" s="55"/>
    </row>
    <row r="22" spans="1:12" x14ac:dyDescent="0.4">
      <c r="A22" s="8" t="s">
        <v>52</v>
      </c>
      <c r="B22" s="5" t="s">
        <v>112</v>
      </c>
      <c r="C22" s="3" t="s">
        <v>13</v>
      </c>
      <c r="D22" s="20">
        <v>51.380099999999999</v>
      </c>
      <c r="E22" s="47">
        <v>38</v>
      </c>
      <c r="F22" s="47">
        <v>61</v>
      </c>
      <c r="G22" s="47">
        <v>89.5</v>
      </c>
      <c r="H22" s="53"/>
      <c r="I22" s="48">
        <v>51</v>
      </c>
      <c r="J22" s="53"/>
      <c r="K22" s="57">
        <v>0.79</v>
      </c>
      <c r="L22" s="55"/>
    </row>
    <row r="23" spans="1:12" x14ac:dyDescent="0.4">
      <c r="A23" s="8" t="s">
        <v>55</v>
      </c>
      <c r="B23" s="8" t="s">
        <v>111</v>
      </c>
      <c r="C23" s="3" t="s">
        <v>26</v>
      </c>
      <c r="D23" s="20">
        <v>51.090699999999998</v>
      </c>
      <c r="E23" s="49"/>
      <c r="F23" s="49"/>
      <c r="G23" s="49"/>
      <c r="H23" s="54"/>
      <c r="I23" s="48">
        <v>24</v>
      </c>
      <c r="J23" s="54"/>
      <c r="K23" s="57">
        <v>0.74</v>
      </c>
      <c r="L23" s="56"/>
    </row>
    <row r="24" spans="1:12" x14ac:dyDescent="0.4">
      <c r="A24" s="8" t="s">
        <v>55</v>
      </c>
      <c r="B24" s="3" t="s">
        <v>111</v>
      </c>
      <c r="C24" s="8" t="s">
        <v>45</v>
      </c>
      <c r="D24" s="20">
        <v>51.380099999999999</v>
      </c>
      <c r="E24" s="47">
        <v>128</v>
      </c>
      <c r="F24" s="47">
        <v>139</v>
      </c>
      <c r="G24" s="47">
        <v>53.1</v>
      </c>
      <c r="H24" s="53"/>
      <c r="I24" s="48">
        <v>52</v>
      </c>
      <c r="J24" s="53"/>
      <c r="K24" s="57">
        <v>0.68</v>
      </c>
      <c r="L24" s="55"/>
    </row>
    <row r="25" spans="1:12" x14ac:dyDescent="0.4">
      <c r="A25" s="8" t="s">
        <v>55</v>
      </c>
      <c r="B25" s="3" t="s">
        <v>111</v>
      </c>
      <c r="C25" s="3" t="s">
        <v>13</v>
      </c>
      <c r="D25" s="20">
        <v>51.380099999999999</v>
      </c>
      <c r="E25" s="47">
        <v>51</v>
      </c>
      <c r="F25" s="47">
        <v>49</v>
      </c>
      <c r="G25" s="47">
        <v>56.9</v>
      </c>
      <c r="H25" s="53"/>
      <c r="I25" s="48">
        <v>70</v>
      </c>
      <c r="J25" s="53"/>
      <c r="K25" s="57">
        <v>0.78</v>
      </c>
      <c r="L25" s="55"/>
    </row>
    <row r="26" spans="1:12" x14ac:dyDescent="0.4">
      <c r="A26" s="6" t="s">
        <v>55</v>
      </c>
      <c r="B26" s="5" t="s">
        <v>111</v>
      </c>
      <c r="C26" s="20" t="s">
        <v>100</v>
      </c>
      <c r="D26" s="20">
        <v>51.090699999999998</v>
      </c>
      <c r="E26" s="47">
        <v>3</v>
      </c>
      <c r="F26" s="47">
        <v>6</v>
      </c>
      <c r="G26" s="47">
        <v>33.299999999999997</v>
      </c>
      <c r="H26" s="53"/>
      <c r="I26" s="48">
        <v>26</v>
      </c>
      <c r="J26" s="53"/>
      <c r="K26" s="57">
        <v>0.71</v>
      </c>
      <c r="L26" s="55"/>
    </row>
    <row r="27" spans="1:12" x14ac:dyDescent="0.4">
      <c r="A27" s="8" t="s">
        <v>98</v>
      </c>
      <c r="B27" s="3" t="s">
        <v>111</v>
      </c>
      <c r="C27" s="8" t="s">
        <v>45</v>
      </c>
      <c r="D27" s="20">
        <v>51.380099999999999</v>
      </c>
      <c r="E27" s="47">
        <v>222</v>
      </c>
      <c r="F27" s="47">
        <v>211</v>
      </c>
      <c r="G27" s="47">
        <v>65.3</v>
      </c>
      <c r="H27" s="53"/>
      <c r="I27" s="48">
        <v>104</v>
      </c>
      <c r="J27" s="53"/>
      <c r="K27" s="57">
        <v>0.54</v>
      </c>
      <c r="L27" s="55"/>
    </row>
    <row r="28" spans="1:12" x14ac:dyDescent="0.4">
      <c r="A28" s="3" t="s">
        <v>57</v>
      </c>
      <c r="B28" s="3" t="s">
        <v>111</v>
      </c>
      <c r="C28" s="8" t="s">
        <v>45</v>
      </c>
      <c r="D28" s="20">
        <v>51.380099999999999</v>
      </c>
      <c r="E28" s="47">
        <v>277</v>
      </c>
      <c r="F28" s="47">
        <v>327</v>
      </c>
      <c r="G28" s="47">
        <v>69.7</v>
      </c>
      <c r="H28" s="53"/>
      <c r="I28" s="48">
        <v>239</v>
      </c>
      <c r="J28" s="53"/>
      <c r="K28" s="57">
        <v>0.39</v>
      </c>
      <c r="L28" s="55"/>
    </row>
    <row r="29" spans="1:12" x14ac:dyDescent="0.4">
      <c r="A29" s="3" t="s">
        <v>57</v>
      </c>
      <c r="B29" s="3" t="s">
        <v>111</v>
      </c>
      <c r="C29" s="3" t="s">
        <v>62</v>
      </c>
      <c r="D29" s="20">
        <v>51.090800000000002</v>
      </c>
      <c r="E29" s="47">
        <v>38</v>
      </c>
      <c r="F29" s="47">
        <v>47</v>
      </c>
      <c r="G29" s="47">
        <v>68.400000000000006</v>
      </c>
      <c r="H29" s="53"/>
      <c r="I29" s="48">
        <v>40</v>
      </c>
      <c r="J29" s="53"/>
      <c r="K29" s="57">
        <v>0.31</v>
      </c>
      <c r="L29" s="55"/>
    </row>
    <row r="30" spans="1:12" x14ac:dyDescent="0.4">
      <c r="A30" s="3" t="s">
        <v>57</v>
      </c>
      <c r="B30" s="3" t="s">
        <v>111</v>
      </c>
      <c r="C30" s="3" t="s">
        <v>63</v>
      </c>
      <c r="D30" s="20">
        <v>44.070099999999996</v>
      </c>
      <c r="E30" s="48" t="s">
        <v>162</v>
      </c>
      <c r="F30" s="48" t="s">
        <v>162</v>
      </c>
      <c r="G30" s="48" t="s">
        <v>162</v>
      </c>
      <c r="H30" s="53"/>
      <c r="I30" s="48">
        <v>103</v>
      </c>
      <c r="J30" s="53"/>
      <c r="K30" s="58" t="s">
        <v>162</v>
      </c>
      <c r="L30" s="55"/>
    </row>
    <row r="31" spans="1:12" x14ac:dyDescent="0.4">
      <c r="A31" s="3" t="s">
        <v>57</v>
      </c>
      <c r="B31" s="3" t="s">
        <v>111</v>
      </c>
      <c r="C31" s="3" t="s">
        <v>60</v>
      </c>
      <c r="D31" s="20">
        <v>51.091099999999997</v>
      </c>
      <c r="E31" s="47">
        <v>48</v>
      </c>
      <c r="F31" s="47">
        <v>79</v>
      </c>
      <c r="G31" s="47">
        <v>62.5</v>
      </c>
      <c r="H31" s="53"/>
      <c r="I31" s="48">
        <v>14</v>
      </c>
      <c r="J31" s="53"/>
      <c r="K31" s="57">
        <v>0.39</v>
      </c>
      <c r="L31" s="55"/>
    </row>
    <row r="32" spans="1:12" x14ac:dyDescent="0.4">
      <c r="A32" s="6" t="s">
        <v>57</v>
      </c>
      <c r="B32" s="5" t="s">
        <v>111</v>
      </c>
      <c r="C32" s="7" t="s">
        <v>122</v>
      </c>
      <c r="D32" s="20">
        <v>51.150799999999997</v>
      </c>
      <c r="E32" s="48" t="s">
        <v>162</v>
      </c>
      <c r="F32" s="48" t="s">
        <v>162</v>
      </c>
      <c r="G32" s="48" t="s">
        <v>162</v>
      </c>
      <c r="H32" s="53"/>
      <c r="I32" s="48">
        <v>15</v>
      </c>
      <c r="J32" s="53"/>
      <c r="K32" s="57">
        <v>0.28999999999999998</v>
      </c>
      <c r="L32" s="55"/>
    </row>
    <row r="33" spans="1:12" ht="42" x14ac:dyDescent="0.4">
      <c r="A33" s="3" t="s">
        <v>65</v>
      </c>
      <c r="B33" s="3" t="s">
        <v>113</v>
      </c>
      <c r="C33" s="3" t="s">
        <v>26</v>
      </c>
      <c r="D33" s="20">
        <v>51.091099999999997</v>
      </c>
      <c r="E33" s="49">
        <v>23</v>
      </c>
      <c r="F33" s="49">
        <v>17</v>
      </c>
      <c r="G33" s="49">
        <v>87</v>
      </c>
      <c r="H33" s="54"/>
      <c r="I33" s="48">
        <v>17</v>
      </c>
      <c r="J33" s="54"/>
      <c r="K33" s="57">
        <v>0.66</v>
      </c>
      <c r="L33" s="56"/>
    </row>
    <row r="34" spans="1:12" ht="42" x14ac:dyDescent="0.4">
      <c r="A34" s="5" t="s">
        <v>68</v>
      </c>
      <c r="B34" s="5" t="s">
        <v>113</v>
      </c>
      <c r="C34" s="5" t="s">
        <v>13</v>
      </c>
      <c r="D34" s="22">
        <v>51.380099999999999</v>
      </c>
      <c r="E34" s="49">
        <v>55</v>
      </c>
      <c r="F34" s="49">
        <v>58</v>
      </c>
      <c r="G34" s="49">
        <v>80</v>
      </c>
      <c r="H34" s="54"/>
      <c r="I34" s="48">
        <v>53</v>
      </c>
      <c r="J34" s="54"/>
      <c r="K34" s="57">
        <v>0.78</v>
      </c>
      <c r="L34" s="56"/>
    </row>
    <row r="35" spans="1:12" ht="42" x14ac:dyDescent="0.4">
      <c r="A35" s="5" t="s">
        <v>68</v>
      </c>
      <c r="B35" s="5" t="s">
        <v>113</v>
      </c>
      <c r="C35" s="5" t="s">
        <v>33</v>
      </c>
      <c r="D35" s="22">
        <v>51.390099999999997</v>
      </c>
      <c r="E35" s="48" t="s">
        <v>162</v>
      </c>
      <c r="F35" s="48" t="s">
        <v>162</v>
      </c>
      <c r="G35" s="48" t="s">
        <v>162</v>
      </c>
      <c r="H35" s="53"/>
      <c r="I35" s="48">
        <v>472</v>
      </c>
      <c r="J35" s="53"/>
      <c r="K35" s="57">
        <v>0.62</v>
      </c>
      <c r="L35" s="55"/>
    </row>
    <row r="36" spans="1:12" ht="42" x14ac:dyDescent="0.4">
      <c r="A36" s="5" t="s">
        <v>68</v>
      </c>
      <c r="B36" s="17" t="s">
        <v>113</v>
      </c>
      <c r="C36" s="5" t="s">
        <v>26</v>
      </c>
      <c r="D36" s="22">
        <v>51.091099999999997</v>
      </c>
      <c r="E36" s="49">
        <v>19</v>
      </c>
      <c r="F36" s="49">
        <v>19</v>
      </c>
      <c r="G36" s="49">
        <v>89.5</v>
      </c>
      <c r="H36" s="54"/>
      <c r="I36" s="48">
        <v>12</v>
      </c>
      <c r="J36" s="54"/>
      <c r="K36" s="57">
        <v>0.76</v>
      </c>
      <c r="L36" s="56"/>
    </row>
    <row r="37" spans="1:12" x14ac:dyDescent="0.4">
      <c r="A37" s="5" t="s">
        <v>72</v>
      </c>
      <c r="B37" s="5" t="s">
        <v>113</v>
      </c>
      <c r="C37" s="5" t="s">
        <v>13</v>
      </c>
      <c r="D37" s="22">
        <v>51.380099999999999</v>
      </c>
      <c r="E37" s="49">
        <v>55</v>
      </c>
      <c r="F37" s="49">
        <v>57</v>
      </c>
      <c r="G37" s="49">
        <v>74.5</v>
      </c>
      <c r="H37" s="54"/>
      <c r="I37" s="48">
        <v>61</v>
      </c>
      <c r="J37" s="54"/>
      <c r="K37" s="57">
        <v>0.69</v>
      </c>
      <c r="L37" s="56"/>
    </row>
    <row r="38" spans="1:12" x14ac:dyDescent="0.4">
      <c r="A38" s="3" t="s">
        <v>72</v>
      </c>
      <c r="B38" s="3" t="s">
        <v>113</v>
      </c>
      <c r="C38" s="3" t="s">
        <v>51</v>
      </c>
      <c r="D38" s="20">
        <v>51.080599999999997</v>
      </c>
      <c r="E38" s="49">
        <v>11</v>
      </c>
      <c r="F38" s="49">
        <v>8</v>
      </c>
      <c r="G38" s="49">
        <v>72.7</v>
      </c>
      <c r="H38" s="54"/>
      <c r="I38" s="48" t="s">
        <v>162</v>
      </c>
      <c r="J38" s="54"/>
      <c r="K38" s="57">
        <v>0.78</v>
      </c>
      <c r="L38" s="56"/>
    </row>
    <row r="39" spans="1:12" x14ac:dyDescent="0.4">
      <c r="A39" s="8" t="s">
        <v>106</v>
      </c>
      <c r="B39" s="3" t="s">
        <v>111</v>
      </c>
      <c r="C39" s="50" t="s">
        <v>132</v>
      </c>
      <c r="D39" s="20">
        <v>51.091200000000001</v>
      </c>
      <c r="E39" s="48" t="s">
        <v>162</v>
      </c>
      <c r="F39" s="48" t="s">
        <v>162</v>
      </c>
      <c r="G39" s="48" t="s">
        <v>162</v>
      </c>
      <c r="H39" s="53"/>
      <c r="I39" s="48">
        <v>52</v>
      </c>
      <c r="J39" s="53"/>
      <c r="K39" s="57">
        <v>0.59</v>
      </c>
      <c r="L39" s="55"/>
    </row>
    <row r="40" spans="1:12" x14ac:dyDescent="0.4">
      <c r="A40" s="6" t="s">
        <v>106</v>
      </c>
      <c r="B40" s="6" t="s">
        <v>111</v>
      </c>
      <c r="C40" s="7" t="s">
        <v>120</v>
      </c>
      <c r="D40" s="20">
        <v>51.230800000000002</v>
      </c>
      <c r="E40" s="48" t="s">
        <v>162</v>
      </c>
      <c r="F40" s="48" t="s">
        <v>162</v>
      </c>
      <c r="G40" s="48" t="s">
        <v>162</v>
      </c>
      <c r="H40" s="53"/>
      <c r="I40" s="48">
        <v>59</v>
      </c>
      <c r="J40" s="53"/>
      <c r="K40" s="57">
        <v>0.64</v>
      </c>
      <c r="L40" s="55"/>
    </row>
    <row r="41" spans="1:12" x14ac:dyDescent="0.4">
      <c r="A41" s="6" t="s">
        <v>106</v>
      </c>
      <c r="B41" s="5" t="s">
        <v>111</v>
      </c>
      <c r="C41" s="7" t="s">
        <v>121</v>
      </c>
      <c r="D41" s="20">
        <v>51.060099999999998</v>
      </c>
      <c r="E41" s="48" t="s">
        <v>162</v>
      </c>
      <c r="F41" s="48" t="s">
        <v>162</v>
      </c>
      <c r="G41" s="48" t="s">
        <v>162</v>
      </c>
      <c r="H41" s="53"/>
      <c r="I41" s="48" t="s">
        <v>162</v>
      </c>
      <c r="J41" s="53"/>
      <c r="K41" s="58" t="s">
        <v>162</v>
      </c>
      <c r="L41" s="55"/>
    </row>
    <row r="42" spans="1:12" x14ac:dyDescent="0.4">
      <c r="A42" s="8" t="s">
        <v>74</v>
      </c>
      <c r="B42" s="8" t="s">
        <v>111</v>
      </c>
      <c r="C42" s="8" t="s">
        <v>45</v>
      </c>
      <c r="D42" s="20">
        <v>51.380099999999999</v>
      </c>
      <c r="E42" s="49">
        <v>638</v>
      </c>
      <c r="F42" s="49">
        <v>722</v>
      </c>
      <c r="G42" s="49">
        <v>79.900000000000006</v>
      </c>
      <c r="H42" s="54"/>
      <c r="I42" s="48">
        <v>339</v>
      </c>
      <c r="J42" s="54"/>
      <c r="K42" s="57">
        <v>0.54</v>
      </c>
      <c r="L42" s="56"/>
    </row>
    <row r="43" spans="1:12" x14ac:dyDescent="0.4">
      <c r="A43" s="3" t="s">
        <v>76</v>
      </c>
      <c r="B43" s="3" t="s">
        <v>111</v>
      </c>
      <c r="C43" s="8" t="s">
        <v>45</v>
      </c>
      <c r="D43" s="20">
        <v>51.380099999999999</v>
      </c>
      <c r="E43" s="49">
        <v>437</v>
      </c>
      <c r="F43" s="49">
        <v>560</v>
      </c>
      <c r="G43" s="49">
        <v>81.900000000000006</v>
      </c>
      <c r="H43" s="54"/>
      <c r="I43" s="48">
        <v>339</v>
      </c>
      <c r="J43" s="54"/>
      <c r="K43" s="57">
        <v>0.65</v>
      </c>
      <c r="L43" s="56"/>
    </row>
    <row r="44" spans="1:12" x14ac:dyDescent="0.4">
      <c r="A44" s="3" t="s">
        <v>78</v>
      </c>
      <c r="B44" s="3" t="s">
        <v>112</v>
      </c>
      <c r="C44" s="3" t="s">
        <v>13</v>
      </c>
      <c r="D44" s="20">
        <v>51.380099999999999</v>
      </c>
      <c r="E44" s="49">
        <v>67</v>
      </c>
      <c r="F44" s="49">
        <v>55</v>
      </c>
      <c r="G44" s="49">
        <v>77.599999999999994</v>
      </c>
      <c r="H44" s="54"/>
      <c r="I44" s="48">
        <v>62</v>
      </c>
      <c r="J44" s="54"/>
      <c r="K44" s="57">
        <v>0.81</v>
      </c>
      <c r="L44" s="56"/>
    </row>
    <row r="45" spans="1:12" x14ac:dyDescent="0.4">
      <c r="A45" s="10" t="s">
        <v>80</v>
      </c>
      <c r="B45" s="10" t="s">
        <v>111</v>
      </c>
      <c r="C45" s="10" t="s">
        <v>63</v>
      </c>
      <c r="D45" s="20">
        <v>44.070099999999996</v>
      </c>
      <c r="E45" s="48" t="s">
        <v>162</v>
      </c>
      <c r="F45" s="48" t="s">
        <v>162</v>
      </c>
      <c r="G45" s="48" t="s">
        <v>162</v>
      </c>
      <c r="H45" s="53"/>
      <c r="I45" s="48">
        <v>61</v>
      </c>
      <c r="J45" s="53"/>
      <c r="K45" s="57">
        <v>0.59</v>
      </c>
      <c r="L45" s="55"/>
    </row>
    <row r="46" spans="1:12" x14ac:dyDescent="0.4">
      <c r="A46" s="10" t="s">
        <v>80</v>
      </c>
      <c r="B46" s="10" t="s">
        <v>111</v>
      </c>
      <c r="C46" s="10" t="s">
        <v>82</v>
      </c>
      <c r="D46" s="20">
        <v>44.070099999999996</v>
      </c>
      <c r="E46" s="49">
        <v>131</v>
      </c>
      <c r="F46" s="49">
        <v>119</v>
      </c>
      <c r="G46" s="49">
        <v>75.599999999999994</v>
      </c>
      <c r="H46" s="54"/>
      <c r="I46" s="48">
        <v>89</v>
      </c>
      <c r="J46" s="54"/>
      <c r="K46" s="57">
        <v>0.64</v>
      </c>
      <c r="L46" s="56"/>
    </row>
    <row r="47" spans="1:12" x14ac:dyDescent="0.4">
      <c r="A47" s="8" t="s">
        <v>80</v>
      </c>
      <c r="B47" s="3" t="s">
        <v>111</v>
      </c>
      <c r="C47" s="8" t="s">
        <v>45</v>
      </c>
      <c r="D47" s="20">
        <v>51.380099999999999</v>
      </c>
      <c r="E47" s="49">
        <v>400</v>
      </c>
      <c r="F47" s="49">
        <v>404</v>
      </c>
      <c r="G47" s="49">
        <v>64.3</v>
      </c>
      <c r="H47" s="54"/>
      <c r="I47" s="48">
        <v>146</v>
      </c>
      <c r="J47" s="54"/>
      <c r="K47" s="57">
        <v>0.61</v>
      </c>
      <c r="L47" s="56"/>
    </row>
    <row r="49" spans="1:4" x14ac:dyDescent="0.4">
      <c r="A49" s="14"/>
      <c r="B49" s="14"/>
      <c r="C49" s="14"/>
      <c r="D49" s="14"/>
    </row>
  </sheetData>
  <autoFilter ref="A2:D47" xr:uid="{7F742BCE-CC1F-4C73-9BF9-4808984813D2}"/>
  <mergeCells count="1">
    <mergeCell ref="E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BDE7FB4461DB4193D0F194441ABBC8" ma:contentTypeVersion="15" ma:contentTypeDescription="Create a new document." ma:contentTypeScope="" ma:versionID="b2f6549d4e9b5b2720b86dbc3774e119">
  <xsd:schema xmlns:xsd="http://www.w3.org/2001/XMLSchema" xmlns:xs="http://www.w3.org/2001/XMLSchema" xmlns:p="http://schemas.microsoft.com/office/2006/metadata/properties" xmlns:ns2="853839f1-48b7-443b-af69-083e70db0bd2" xmlns:ns3="4083fa35-57e7-447d-8896-c0e72ac3d0f4" targetNamespace="http://schemas.microsoft.com/office/2006/metadata/properties" ma:root="true" ma:fieldsID="18abe8e5eda366cf13c899b75a5a80a1" ns2:_="" ns3:_="">
    <xsd:import namespace="853839f1-48b7-443b-af69-083e70db0bd2"/>
    <xsd:import namespace="4083fa35-57e7-447d-8896-c0e72ac3d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839f1-48b7-443b-af69-083e70db0b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2dc76aa-dc8f-4179-8eb3-f38e88ab1c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3fa35-57e7-447d-8896-c0e72ac3d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2e9cf5f-8f39-49f0-b754-38d74ef9c333}" ma:internalName="TaxCatchAll" ma:showField="CatchAllData" ma:web="4083fa35-57e7-447d-8896-c0e72ac3d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83fa35-57e7-447d-8896-c0e72ac3d0f4" xsi:nil="true"/>
    <lcf76f155ced4ddcb4097134ff3c332f xmlns="853839f1-48b7-443b-af69-083e70db0b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5A8D95-4CF4-4D8D-A623-17C4E3FB7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3839f1-48b7-443b-af69-083e70db0bd2"/>
    <ds:schemaRef ds:uri="4083fa35-57e7-447d-8896-c0e72ac3d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DCBE54-F1AB-4D20-8E83-BA8D87CB6A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DCB55-7201-49BE-933C-D75EA12AC8E9}">
  <ds:schemaRefs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4083fa35-57e7-447d-8896-c0e72ac3d0f4"/>
    <ds:schemaRef ds:uri="853839f1-48b7-443b-af69-083e70db0b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Award List</vt:lpstr>
      <vt:lpstr> List of Partners</vt:lpstr>
      <vt:lpstr>Program Outcome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Mineer, Michaela D (CPE)</dc:creator>
  <cp:keywords/>
  <dc:description/>
  <cp:lastModifiedBy>Steverson, Michaela M (CPE)</cp:lastModifiedBy>
  <cp:revision/>
  <dcterms:created xsi:type="dcterms:W3CDTF">2024-12-05T02:28:16Z</dcterms:created>
  <dcterms:modified xsi:type="dcterms:W3CDTF">2025-12-01T17:49:59Z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0x010100D2BDE7FB4461DB4193D0F194441ABBC8</vt:lpwstr>
  </property>
  <property fmtid="{D5CDD505-2E9C-101B-9397-08002B2CF9AE}" pid="3" name="MediaServiceImageTags">
    <vt:lpwstr/>
  </property>
</Properties>
</file>